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firstSheet="2" activeTab="2"/>
  </bookViews>
  <sheets>
    <sheet name="1、一般公共收入（总）" sheetId="1" r:id="rId1"/>
    <sheet name="2一般公共收入（明细）" sheetId="2" r:id="rId2"/>
    <sheet name="3、一般性转移支付" sheetId="3" r:id="rId3"/>
    <sheet name="4、专项转移支付" sheetId="4" r:id="rId4"/>
    <sheet name="5、转移支付到地区 " sheetId="5" r:id="rId5"/>
    <sheet name="6、一般公共支出（类）" sheetId="6" r:id="rId6"/>
    <sheet name="7、一般公共支出（到顶级科目）" sheetId="7" r:id="rId7"/>
    <sheet name="8、一般公共基本支出" sheetId="8" r:id="rId8"/>
    <sheet name="9、一般公共转移支付决算表" sheetId="9" r:id="rId9"/>
    <sheet name="10、一般债务限额及余额" sheetId="10" r:id="rId10"/>
    <sheet name="11、专项债务限额及余额" sheetId="11" r:id="rId11"/>
    <sheet name="12、“三公”经费" sheetId="12" r:id="rId12"/>
    <sheet name="13、基金收入" sheetId="13" r:id="rId13"/>
    <sheet name="14、基金转移支付收入" sheetId="14" r:id="rId14"/>
    <sheet name="15、基金支出" sheetId="15" r:id="rId15"/>
    <sheet name="16、基金转移性收支" sheetId="16" r:id="rId16"/>
    <sheet name="17、社保基金收入" sheetId="17" r:id="rId17"/>
    <sheet name="18、社保基金支出" sheetId="18" r:id="rId18"/>
    <sheet name="19、国有资本经营收入" sheetId="19" r:id="rId19"/>
    <sheet name="20、国有资本经营支出" sheetId="20" r:id="rId20"/>
  </sheets>
  <externalReferences>
    <externalReference r:id="rId23"/>
  </externalReferences>
  <definedNames>
    <definedName name="_xlnm._FilterDatabase" localSheetId="7" hidden="1">'8、一般公共基本支出'!$A$4:$C$73</definedName>
  </definedNames>
  <calcPr fullCalcOnLoad="1"/>
</workbook>
</file>

<file path=xl/sharedStrings.xml><?xml version="1.0" encoding="utf-8"?>
<sst xmlns="http://schemas.openxmlformats.org/spreadsheetml/2006/main" count="3064" uniqueCount="2339">
  <si>
    <t>表1</t>
  </si>
  <si>
    <t>2022年祁东县一般公共预算收入执行决算情况总表</t>
  </si>
  <si>
    <t>单位：万元</t>
  </si>
  <si>
    <t>项            目</t>
  </si>
  <si>
    <t>2022年预算数</t>
  </si>
  <si>
    <t>2022年决算数</t>
  </si>
  <si>
    <t>决算数为预算数%</t>
  </si>
  <si>
    <t>上年决算数</t>
  </si>
  <si>
    <t>为上年决算数%</t>
  </si>
  <si>
    <t>一、税收收入</t>
  </si>
  <si>
    <t xml:space="preserve">    增值税</t>
  </si>
  <si>
    <t xml:space="preserve">    其中：营改增</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</si>
  <si>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</si>
  <si>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</si>
  <si>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</si>
  <si>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</si>
  <si>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</si>
  <si>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</si>
  <si>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</si>
  <si>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</si>
  <si>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</si>
  <si>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</si>
  <si>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</si>
  <si>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</si>
  <si>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</si>
  <si>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</si>
  <si>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</si>
  <si>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</si>
  <si>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</si>
  <si>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行政性收费收入</t>
  </si>
  <si>
    <t xml:space="preserve">    罚没收入</t>
  </si>
  <si>
    <t xml:space="preserve">    政府住房基金收入</t>
  </si>
  <si>
    <t xml:space="preserve">    国有资源有偿使用收入</t>
  </si>
  <si>
    <t xml:space="preserve">    其他收入</t>
  </si>
  <si>
    <t>地方一般预算收入合计</t>
  </si>
  <si>
    <t>上划中央级税收</t>
  </si>
  <si>
    <t>上划省级税收</t>
  </si>
  <si>
    <t>一般预算收入合计</t>
  </si>
  <si>
    <t>表2</t>
  </si>
  <si>
    <t xml:space="preserve">2022年祁东县一般公共预算收入执行决算情况明细表（到顶级科目）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</si>
  <si>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</si>
  <si>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</si>
  <si>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</si>
  <si>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</si>
  <si>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</si>
  <si>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</si>
  <si>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</si>
  <si>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</si>
  <si>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</si>
  <si>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</si>
  <si>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</si>
  <si>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</si>
  <si>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</si>
  <si>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</si>
  <si>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</si>
  <si>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</si>
  <si>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</si>
  <si>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</si>
  <si>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</si>
  <si>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</si>
  <si>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</si>
  <si>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</si>
  <si>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</si>
  <si>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</si>
  <si>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</si>
  <si>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</si>
  <si>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</si>
  <si>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</si>
  <si>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</si>
  <si>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</si>
  <si>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</si>
  <si>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</si>
  <si>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</si>
  <si>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</si>
  <si>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</si>
  <si>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</si>
  <si>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</si>
  <si>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</si>
  <si>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</si>
  <si>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</si>
  <si>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</si>
  <si>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</si>
  <si>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</si>
  <si>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</si>
  <si>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</si>
  <si>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</si>
  <si>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</si>
  <si>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</si>
  <si>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</si>
  <si>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</si>
  <si>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</si>
  <si>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</si>
  <si>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</si>
  <si>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</si>
  <si>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</si>
  <si>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</si>
  <si>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</si>
  <si>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</si>
  <si>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</si>
  <si>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</si>
  <si>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</si>
  <si>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</si>
  <si>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</si>
  <si>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</si>
  <si>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</si>
  <si>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</si>
  <si>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</si>
  <si>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</si>
  <si>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</si>
  <si>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</si>
  <si>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</si>
  <si>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</si>
  <si>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</si>
  <si>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</si>
  <si>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</si>
  <si>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</si>
  <si>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</si>
  <si>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</si>
  <si>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</si>
  <si>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</si>
  <si>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</si>
  <si>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</si>
  <si>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</si>
  <si>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</si>
  <si>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</si>
  <si>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</si>
  <si>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</si>
  <si>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</si>
  <si>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</si>
  <si>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</si>
  <si>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</si>
  <si>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</si>
  <si>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</si>
  <si>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</si>
  <si>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</si>
  <si>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</si>
  <si>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</si>
  <si>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</si>
  <si>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</si>
  <si>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</si>
  <si>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</si>
  <si>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</si>
  <si>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</si>
  <si>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</si>
  <si>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</si>
  <si>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</si>
  <si>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</si>
  <si>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</si>
  <si>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</si>
  <si>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</si>
  <si>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</si>
  <si>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</si>
  <si>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</si>
  <si>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</si>
  <si>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</si>
  <si>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</si>
  <si>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</si>
  <si>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</si>
  <si>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</si>
  <si>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</si>
  <si>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</si>
  <si>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</si>
  <si>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</si>
  <si>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</si>
  <si>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</si>
  <si>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</si>
  <si>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</si>
  <si>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</si>
  <si>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</si>
  <si>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</si>
  <si>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</si>
  <si>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</si>
  <si>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</si>
  <si>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</si>
  <si>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</si>
  <si>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</si>
  <si>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</si>
  <si>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</si>
  <si>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</si>
  <si>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</si>
  <si>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</si>
  <si>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</si>
  <si>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</si>
  <si>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</si>
  <si>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</si>
  <si>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</si>
  <si>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</si>
  <si>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</si>
  <si>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</si>
  <si>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</si>
  <si>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</si>
  <si>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</si>
  <si>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</si>
  <si>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</si>
  <si>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</si>
  <si>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</si>
  <si>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</si>
  <si>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</si>
  <si>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</si>
  <si>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</si>
  <si>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</si>
  <si>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</si>
  <si>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</si>
  <si>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</si>
  <si>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</si>
  <si>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</si>
  <si>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</si>
  <si>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</si>
  <si>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</si>
  <si>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</si>
  <si>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</si>
  <si>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</si>
  <si>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</si>
  <si>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</si>
  <si>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</si>
  <si>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</si>
  <si>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</si>
  <si>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</si>
  <si>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</si>
  <si>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</si>
  <si>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</si>
  <si>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</si>
  <si>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</si>
  <si>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</si>
  <si>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</si>
  <si>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</si>
  <si>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</si>
  <si>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</si>
  <si>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</si>
  <si>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</si>
  <si>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</si>
  <si>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</si>
  <si>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</si>
  <si>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</si>
  <si>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</si>
  <si>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</si>
  <si>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</si>
  <si>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</si>
  <si>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</si>
  <si>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</si>
  <si>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</si>
  <si>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</si>
  <si>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</si>
  <si>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</si>
  <si>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</si>
  <si>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</si>
  <si>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</si>
  <si>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</si>
  <si>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</si>
  <si>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</si>
  <si>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</si>
  <si>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</si>
  <si>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</si>
  <si>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</si>
  <si>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</si>
  <si>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</si>
  <si>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</si>
  <si>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</si>
  <si>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</si>
  <si>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</si>
  <si>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</si>
  <si>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</si>
  <si>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</si>
  <si>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</si>
  <si>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</si>
  <si>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</si>
  <si>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</si>
  <si>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</si>
  <si>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</si>
  <si>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</si>
  <si>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</si>
  <si>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</si>
  <si>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</si>
  <si>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</si>
  <si>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</si>
  <si>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</si>
  <si>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</si>
  <si>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</si>
  <si>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</si>
  <si>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</si>
  <si>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</si>
  <si>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</si>
  <si>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</si>
  <si>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</si>
  <si>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</si>
  <si>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</si>
  <si>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</si>
  <si>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</si>
  <si>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</si>
  <si>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</si>
  <si>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</si>
  <si>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</si>
  <si>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</si>
  <si>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</si>
  <si>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</si>
  <si>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</si>
  <si>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</si>
  <si>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</si>
  <si>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</si>
  <si>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</si>
  <si>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</si>
  <si>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</si>
  <si>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</si>
  <si>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</si>
  <si>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</si>
  <si>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</si>
  <si>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</si>
  <si>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</si>
  <si>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</si>
  <si>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</si>
  <si>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</si>
  <si>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</si>
  <si>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</si>
  <si>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</si>
  <si>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</si>
  <si>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</si>
  <si>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</si>
  <si>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</si>
  <si>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</si>
  <si>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</si>
  <si>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</si>
  <si>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</si>
  <si>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</si>
  <si>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</si>
  <si>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</si>
  <si>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</si>
  <si>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</si>
  <si>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</si>
  <si>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</si>
  <si>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</si>
  <si>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</si>
  <si>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</si>
  <si>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</si>
  <si>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</si>
  <si>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</si>
  <si>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</si>
  <si>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</si>
  <si>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</si>
  <si>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</si>
  <si>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</si>
  <si>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</si>
  <si>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</si>
  <si>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</si>
  <si>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</si>
  <si>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</si>
  <si>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</si>
  <si>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</si>
  <si>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</si>
  <si>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</si>
  <si>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</si>
  <si>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</si>
  <si>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</si>
  <si>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</si>
  <si>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</si>
  <si>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</si>
  <si>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</si>
  <si>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</si>
  <si>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</si>
  <si>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</si>
  <si>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</si>
  <si>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</si>
  <si>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</si>
  <si>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</si>
  <si>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</si>
  <si>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</si>
  <si>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</si>
  <si>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</si>
  <si>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</si>
  <si>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</si>
  <si>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</si>
  <si>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</si>
  <si>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</si>
  <si>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</si>
  <si>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</si>
  <si>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</si>
  <si>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</si>
  <si>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</si>
  <si>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</si>
  <si>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</si>
  <si>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</si>
  <si>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</si>
  <si>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</si>
  <si>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</si>
  <si>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</si>
  <si>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</si>
  <si>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</si>
  <si>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</si>
  <si>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</si>
  <si>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</si>
  <si>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</si>
  <si>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</si>
  <si>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</si>
  <si>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</si>
  <si>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</si>
  <si>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</si>
  <si>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</si>
  <si>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</si>
  <si>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</si>
  <si>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</si>
  <si>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</si>
  <si>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</si>
  <si>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</si>
  <si>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</si>
  <si>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</si>
  <si>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</si>
  <si>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</si>
  <si>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</si>
  <si>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</si>
  <si>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</si>
  <si>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</si>
  <si>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</si>
  <si>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</si>
  <si>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</si>
  <si>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</si>
  <si>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</si>
  <si>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</si>
  <si>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</si>
  <si>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</si>
  <si>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</si>
  <si>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</si>
  <si>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</si>
  <si>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</si>
  <si>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</si>
  <si>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</si>
  <si>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</si>
  <si>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</si>
  <si>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</si>
  <si>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</si>
  <si>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</si>
  <si>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</si>
  <si>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</si>
  <si>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</si>
  <si>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</si>
  <si>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</si>
  <si>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</si>
  <si>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</si>
  <si>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</si>
  <si>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</si>
  <si>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</si>
  <si>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</si>
  <si>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</si>
  <si>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</si>
  <si>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</si>
  <si>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</si>
  <si>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</si>
  <si>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</si>
  <si>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</si>
  <si>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</si>
  <si>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</si>
  <si>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</si>
  <si>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</si>
  <si>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</si>
  <si>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</si>
  <si>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</si>
  <si>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</si>
  <si>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</si>
  <si>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</si>
  <si>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</si>
  <si>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</si>
  <si>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</si>
  <si>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</si>
  <si>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</si>
  <si>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</si>
  <si>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</si>
  <si>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</si>
  <si>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</si>
  <si>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</si>
  <si>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</si>
  <si>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</si>
  <si>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</si>
  <si>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</si>
  <si>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</si>
  <si>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</si>
  <si>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</si>
  <si>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</si>
  <si>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</si>
  <si>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</si>
  <si>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</si>
  <si>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</si>
  <si>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</si>
  <si>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</si>
  <si>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</si>
  <si>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</si>
  <si>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</si>
  <si>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</si>
  <si>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</si>
  <si>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</si>
  <si>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</si>
  <si>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</si>
  <si>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</si>
  <si>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</si>
  <si>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</si>
  <si>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</si>
  <si>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</si>
  <si>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</si>
  <si>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</si>
  <si>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</si>
  <si>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</si>
  <si>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</si>
  <si>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</si>
  <si>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</si>
  <si>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</si>
  <si>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</si>
  <si>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</si>
  <si>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</si>
  <si>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</si>
  <si>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</si>
  <si>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</si>
  <si>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</si>
  <si>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</si>
  <si>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</si>
  <si>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</si>
  <si>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</si>
  <si>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</si>
  <si>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</si>
  <si>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</si>
  <si>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</si>
  <si>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</si>
  <si>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</si>
  <si>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</si>
  <si>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</si>
  <si>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</si>
  <si>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</si>
  <si>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</si>
  <si>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</si>
  <si>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</si>
  <si>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</si>
  <si>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</si>
  <si>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</si>
  <si>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</si>
  <si>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</si>
  <si>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</si>
  <si>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</si>
  <si>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</si>
  <si>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</si>
  <si>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</si>
  <si>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</si>
  <si>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</si>
  <si>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</si>
  <si>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</si>
  <si>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</si>
  <si>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</si>
  <si>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</si>
  <si>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</si>
  <si>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</si>
  <si>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</si>
  <si>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</si>
  <si>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</si>
  <si>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</si>
  <si>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</si>
  <si>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</si>
  <si>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</si>
  <si>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</si>
  <si>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</si>
  <si>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</si>
  <si>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</si>
  <si>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</si>
  <si>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</si>
  <si>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</si>
  <si>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</si>
  <si>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</si>
  <si>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</si>
  <si>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</si>
  <si>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</si>
  <si>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</si>
  <si>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</si>
  <si>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</si>
  <si>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</si>
  <si>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</si>
  <si>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</si>
  <si>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</si>
  <si>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</si>
  <si>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</si>
  <si>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</si>
  <si>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</si>
  <si>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</si>
  <si>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</si>
  <si>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</si>
  <si>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</si>
  <si>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</si>
  <si>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</si>
  <si>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</si>
  <si>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</si>
  <si>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</si>
  <si>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</si>
  <si>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</si>
  <si>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</si>
  <si>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</si>
  <si>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</si>
  <si>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</si>
  <si>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</si>
  <si>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</si>
  <si>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</si>
  <si>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</si>
  <si>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</si>
  <si>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</si>
  <si>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</si>
  <si>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</si>
  <si>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</si>
  <si>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</si>
  <si>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</si>
  <si>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</si>
  <si>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</si>
  <si>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</si>
  <si>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</si>
  <si>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</si>
  <si>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</si>
  <si>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</si>
  <si>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</si>
  <si>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</si>
  <si>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</si>
  <si>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</si>
  <si>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</si>
  <si>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</si>
  <si>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</si>
  <si>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</si>
  <si>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</si>
  <si>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</si>
  <si>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</si>
  <si>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</si>
  <si>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</si>
  <si>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</si>
  <si>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</si>
  <si>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</si>
  <si>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</si>
  <si>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</si>
  <si>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</si>
  <si>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</si>
  <si>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</si>
  <si>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</si>
  <si>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</si>
  <si>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</si>
  <si>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</si>
  <si>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</si>
  <si>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</si>
  <si>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</si>
  <si>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</si>
  <si>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</si>
  <si>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</si>
  <si>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</si>
  <si>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</si>
  <si>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</si>
  <si>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</si>
  <si>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</si>
  <si>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</si>
  <si>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</si>
  <si>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</si>
  <si>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</si>
  <si>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</si>
  <si>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</si>
  <si>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</si>
  <si>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</si>
  <si>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</si>
  <si>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</si>
  <si>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</si>
  <si>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</si>
  <si>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</si>
  <si>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</si>
  <si>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</si>
  <si>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</si>
  <si>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</si>
  <si>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</si>
  <si>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</si>
  <si>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</si>
  <si>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</si>
  <si>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</si>
  <si>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</si>
  <si>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</si>
  <si>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</si>
  <si>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</si>
  <si>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</si>
  <si>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</si>
  <si>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</si>
  <si>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</si>
  <si>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</si>
  <si>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</si>
  <si>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</si>
  <si>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</si>
  <si>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</si>
  <si>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</si>
  <si>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</si>
  <si>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</si>
  <si>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</si>
  <si>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</si>
  <si>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</si>
  <si>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</si>
  <si>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</si>
  <si>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</si>
  <si>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</si>
  <si>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</si>
  <si>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</si>
  <si>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</si>
  <si>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</si>
  <si>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</si>
  <si>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</si>
  <si>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</si>
  <si>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</si>
  <si>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</si>
  <si>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</si>
  <si>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</si>
  <si>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</si>
  <si>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表3</t>
  </si>
  <si>
    <t>2022年祁东县税收返还和一般性转移支付收入表</t>
  </si>
  <si>
    <t>预算科目</t>
  </si>
  <si>
    <t>金额</t>
  </si>
  <si>
    <t>税收返还收入</t>
  </si>
  <si>
    <t>一般性转移支付收入</t>
  </si>
  <si>
    <t>1、均衡性转移支付收入</t>
  </si>
  <si>
    <t>2、县级基本财力保障机制奖补资金收入</t>
  </si>
  <si>
    <t>3、结算补助收入</t>
  </si>
  <si>
    <t>4、资源枯竭型城市转移支付补助收入</t>
  </si>
  <si>
    <t>5、企业事业单位划转补助收入</t>
  </si>
  <si>
    <t>6、产粮（油）大县奖励资金收入</t>
  </si>
  <si>
    <t>7、固定数额补助收入</t>
  </si>
  <si>
    <t>8、革命老区转移支付收入</t>
  </si>
  <si>
    <t>9、欠发达地区转移支付收入</t>
  </si>
  <si>
    <r>
      <t>10、公共安全共同财政事权</t>
    </r>
    <r>
      <rPr>
        <sz val="11"/>
        <color indexed="8"/>
        <rFont val="宋体"/>
        <family val="0"/>
      </rPr>
      <t>转移支付收入</t>
    </r>
  </si>
  <si>
    <r>
      <t>11、教育</t>
    </r>
    <r>
      <rPr>
        <sz val="11"/>
        <rFont val="宋体"/>
        <family val="0"/>
      </rPr>
      <t>共同财政事权</t>
    </r>
    <r>
      <rPr>
        <sz val="11"/>
        <color indexed="8"/>
        <rFont val="宋体"/>
        <family val="0"/>
      </rPr>
      <t>转移支付收入</t>
    </r>
  </si>
  <si>
    <r>
      <t>12、科学技术</t>
    </r>
    <r>
      <rPr>
        <sz val="11"/>
        <rFont val="宋体"/>
        <family val="0"/>
      </rPr>
      <t>共同财政事权</t>
    </r>
    <r>
      <rPr>
        <sz val="11"/>
        <color indexed="8"/>
        <rFont val="宋体"/>
        <family val="0"/>
      </rPr>
      <t>转移支付收入</t>
    </r>
  </si>
  <si>
    <r>
      <t>13、文化旅游体育与传媒</t>
    </r>
    <r>
      <rPr>
        <sz val="11"/>
        <rFont val="宋体"/>
        <family val="0"/>
      </rPr>
      <t>共同财政事权</t>
    </r>
    <r>
      <rPr>
        <sz val="11"/>
        <color indexed="8"/>
        <rFont val="宋体"/>
        <family val="0"/>
      </rPr>
      <t>转移支付收入</t>
    </r>
  </si>
  <si>
    <r>
      <t>14、社会保障和就业</t>
    </r>
    <r>
      <rPr>
        <sz val="11"/>
        <rFont val="宋体"/>
        <family val="0"/>
      </rPr>
      <t>共同财政事权</t>
    </r>
    <r>
      <rPr>
        <sz val="11"/>
        <color indexed="8"/>
        <rFont val="宋体"/>
        <family val="0"/>
      </rPr>
      <t>转移支付收入</t>
    </r>
  </si>
  <si>
    <r>
      <t>15、卫生健康</t>
    </r>
    <r>
      <rPr>
        <sz val="11"/>
        <rFont val="宋体"/>
        <family val="0"/>
      </rPr>
      <t>共同财政事权</t>
    </r>
    <r>
      <rPr>
        <sz val="11"/>
        <color indexed="8"/>
        <rFont val="宋体"/>
        <family val="0"/>
      </rPr>
      <t>转移支付收入</t>
    </r>
  </si>
  <si>
    <r>
      <t>16、节能环保</t>
    </r>
    <r>
      <rPr>
        <sz val="11"/>
        <rFont val="宋体"/>
        <family val="0"/>
      </rPr>
      <t>共同财政事权</t>
    </r>
    <r>
      <rPr>
        <sz val="11"/>
        <color indexed="8"/>
        <rFont val="宋体"/>
        <family val="0"/>
      </rPr>
      <t>转移支付收入</t>
    </r>
  </si>
  <si>
    <r>
      <t>17、农林水</t>
    </r>
    <r>
      <rPr>
        <sz val="11"/>
        <rFont val="宋体"/>
        <family val="0"/>
      </rPr>
      <t>共同财政事权</t>
    </r>
    <r>
      <rPr>
        <sz val="11"/>
        <color indexed="8"/>
        <rFont val="宋体"/>
        <family val="0"/>
      </rPr>
      <t>转移支付收入</t>
    </r>
  </si>
  <si>
    <r>
      <t>18、交通运输</t>
    </r>
    <r>
      <rPr>
        <sz val="11"/>
        <rFont val="宋体"/>
        <family val="0"/>
      </rPr>
      <t>共同财政事权</t>
    </r>
    <r>
      <rPr>
        <sz val="11"/>
        <color indexed="8"/>
        <rFont val="宋体"/>
        <family val="0"/>
      </rPr>
      <t>转移支付收入</t>
    </r>
  </si>
  <si>
    <r>
      <t>19、住房保障</t>
    </r>
    <r>
      <rPr>
        <sz val="11"/>
        <rFont val="宋体"/>
        <family val="0"/>
      </rPr>
      <t>共同财政事权</t>
    </r>
    <r>
      <rPr>
        <sz val="11"/>
        <color indexed="8"/>
        <rFont val="宋体"/>
        <family val="0"/>
      </rPr>
      <t>转移支付收入</t>
    </r>
  </si>
  <si>
    <r>
      <t>20、粮油物资储备</t>
    </r>
    <r>
      <rPr>
        <sz val="11"/>
        <rFont val="宋体"/>
        <family val="0"/>
      </rPr>
      <t>共同财政事权</t>
    </r>
    <r>
      <rPr>
        <sz val="11"/>
        <color indexed="8"/>
        <rFont val="宋体"/>
        <family val="0"/>
      </rPr>
      <t>转移支付收入</t>
    </r>
  </si>
  <si>
    <r>
      <t>21、其他</t>
    </r>
    <r>
      <rPr>
        <sz val="11"/>
        <rFont val="宋体"/>
        <family val="0"/>
      </rPr>
      <t>共同财政事权</t>
    </r>
    <r>
      <rPr>
        <sz val="11"/>
        <color indexed="8"/>
        <rFont val="宋体"/>
        <family val="0"/>
      </rPr>
      <t>转移支付收入</t>
    </r>
  </si>
  <si>
    <t xml:space="preserve">22、灾害防治及应急管理共同财政事权转移支付收入 </t>
  </si>
  <si>
    <t>23、其他一般性转移支付收入</t>
  </si>
  <si>
    <t>24、增值税留抵退税转移支付收入</t>
  </si>
  <si>
    <t>25、其他退税减税降费转移支付收入</t>
  </si>
  <si>
    <t>26、补充县区财力转移支付收入</t>
  </si>
  <si>
    <t>表4</t>
  </si>
  <si>
    <t>2022年祁东县专项转移支付收入表</t>
  </si>
  <si>
    <t>专项转移支付收入</t>
  </si>
  <si>
    <t xml:space="preserve"> 1、一般公共服务</t>
  </si>
  <si>
    <t xml:space="preserve"> 2、公共安全</t>
  </si>
  <si>
    <t xml:space="preserve"> 3、教育</t>
  </si>
  <si>
    <t xml:space="preserve"> 4、科学技术</t>
  </si>
  <si>
    <t xml:space="preserve"> 5、文化旅游体育与传媒</t>
  </si>
  <si>
    <t xml:space="preserve"> 6、社会保障和就业</t>
  </si>
  <si>
    <t xml:space="preserve"> 7、卫生健康</t>
  </si>
  <si>
    <t xml:space="preserve"> 8、节能环保</t>
  </si>
  <si>
    <t xml:space="preserve"> 9、城乡社区</t>
  </si>
  <si>
    <t xml:space="preserve"> 10、农林水</t>
  </si>
  <si>
    <t xml:space="preserve"> 11、交通运输</t>
  </si>
  <si>
    <t xml:space="preserve"> 12、资源勘探信息等</t>
  </si>
  <si>
    <t xml:space="preserve"> 13、商业服务业等</t>
  </si>
  <si>
    <t xml:space="preserve"> 14、自然资源海洋气象等</t>
  </si>
  <si>
    <t xml:space="preserve"> 15、住房保障</t>
  </si>
  <si>
    <t xml:space="preserve"> 16、粮油物资储备</t>
  </si>
  <si>
    <t xml:space="preserve"> 17、 金融</t>
  </si>
  <si>
    <t xml:space="preserve"> 18、灾害防治及应急管理</t>
  </si>
  <si>
    <t xml:space="preserve"> 19、其他收入</t>
  </si>
  <si>
    <t>表5</t>
  </si>
  <si>
    <t>2022年祁东县一般公共预算转移支付（到地区）</t>
  </si>
  <si>
    <t>主管部门</t>
  </si>
  <si>
    <t>文号</t>
  </si>
  <si>
    <t>内容摘要</t>
  </si>
  <si>
    <t>一般</t>
  </si>
  <si>
    <t>专项</t>
  </si>
  <si>
    <t>收入科目编码</t>
  </si>
  <si>
    <t>收入科目名称</t>
  </si>
  <si>
    <t>支出功能科目</t>
  </si>
  <si>
    <t>政府经济分类</t>
  </si>
  <si>
    <t xml:space="preserve"> 一、一般公共服务支出</t>
  </si>
  <si>
    <t>中共祁东县委党校</t>
  </si>
  <si>
    <t>湘财行指[2021]49号</t>
  </si>
  <si>
    <t>提前下达2022年党员干部现代远程教育站点运行维护省级补助经费</t>
  </si>
  <si>
    <t>2013299</t>
  </si>
  <si>
    <t>多部门</t>
  </si>
  <si>
    <t>湘财行指[2021]51号</t>
  </si>
  <si>
    <t>2022年部分单位专项经费</t>
  </si>
  <si>
    <t>2013402</t>
  </si>
  <si>
    <t>市场监督管理局</t>
  </si>
  <si>
    <t>湘财行指[2021]61号</t>
  </si>
  <si>
    <t>2022年中央药品监管补助资金</t>
  </si>
  <si>
    <t>2013812</t>
  </si>
  <si>
    <t>2013899</t>
  </si>
  <si>
    <t>湘财行指[2021]62号</t>
  </si>
  <si>
    <t>2022年中央食品监管补助资金</t>
  </si>
  <si>
    <t>2013816</t>
  </si>
  <si>
    <t>湘财行指[2021]69号</t>
  </si>
  <si>
    <t>2022年基层党校维修补助经费</t>
  </si>
  <si>
    <t xml:space="preserve"> 二、公共安全支出</t>
  </si>
  <si>
    <t>司法局</t>
  </si>
  <si>
    <t>湘财预[2021]144号</t>
  </si>
  <si>
    <t>预拨2022年法律援助办案经费</t>
  </si>
  <si>
    <t>公共安全共同财政事权转移支付收入</t>
  </si>
  <si>
    <t>湘财预[2021]341号</t>
  </si>
  <si>
    <t>2022年法律援助办案经费</t>
  </si>
  <si>
    <t>湘财预[2021]344号</t>
  </si>
  <si>
    <t>2022年度中央和省级国家司法救助资金</t>
  </si>
  <si>
    <t>湘财预[2021]348号</t>
  </si>
  <si>
    <t>2022年中央和省级政法转移支付资金</t>
  </si>
  <si>
    <t>公安局</t>
  </si>
  <si>
    <t>502/503</t>
  </si>
  <si>
    <t>交警大队</t>
  </si>
  <si>
    <t>提前下达2022年中央和省级政法转移支付资金</t>
  </si>
  <si>
    <t>县级基本财力保障机制奖补资金收入</t>
  </si>
  <si>
    <t>湘财政法指[2021]57号</t>
  </si>
  <si>
    <t>2022年公安监管场所专项经费</t>
  </si>
  <si>
    <t>2040220</t>
  </si>
  <si>
    <t xml:space="preserve"> 三、教育支出</t>
  </si>
  <si>
    <t>教育局</t>
  </si>
  <si>
    <t>湘财预[2021]244号</t>
  </si>
  <si>
    <t>提前下达2022年义务教育薄弱环节改善与能力提升补助中央资金</t>
  </si>
  <si>
    <t>教育共同财政事权转移支付收入</t>
  </si>
  <si>
    <t>湘财预[2021]290号</t>
  </si>
  <si>
    <t>提前下达2022年城乡义务教育经费保障机制中央直达资金和省级资金</t>
  </si>
  <si>
    <t>505/509</t>
  </si>
  <si>
    <t>湘财预[2021]292号</t>
  </si>
  <si>
    <t>提前下达2022年改善普通高中办学条件中央补助资金</t>
  </si>
  <si>
    <t>湘财预[2021]295号</t>
  </si>
  <si>
    <t>提前下达2022年农村义务教育学生营养改善计划中央直达资金和省级资金</t>
  </si>
  <si>
    <t>湘财预[2021]297号</t>
  </si>
  <si>
    <t>提前下达2022年农村义务教育阶段学校教师特设岗位计划中央直达资金</t>
  </si>
  <si>
    <t>湘财预[2021]302号</t>
  </si>
  <si>
    <t>提前下达2022年乡村中小学教师人才津贴补助资金</t>
  </si>
  <si>
    <t>湘财预[2021]306号</t>
  </si>
  <si>
    <t>提前下达2022年市县中职学校改善办学条件中央奖补资金</t>
  </si>
  <si>
    <t>湘财预[2021]310号</t>
  </si>
  <si>
    <t>提前下达2022年城乡义务教育经费保障机制改革综合奖补资金（乡镇标准化寄宿制学校建设）</t>
  </si>
  <si>
    <t>湘财预[2021]315号</t>
  </si>
  <si>
    <t>提前下达2022年学前教育生均公用经费中央及升级补助资金</t>
  </si>
  <si>
    <t>湘财预[2021]319号</t>
  </si>
  <si>
    <t>提前下达2022年支持学前教育发展资金</t>
  </si>
  <si>
    <t>湘财预[2021]324号</t>
  </si>
  <si>
    <t>提前2022年家庭经济困难幼儿中央和省级补助资金</t>
  </si>
  <si>
    <t>湘财预[2021]325号</t>
  </si>
  <si>
    <t>提前下达2022年市县“三区”教师专项计划选派工作（含“银龄计划”）中央和省级补助资金</t>
  </si>
  <si>
    <t>湘财预[2021]309号</t>
  </si>
  <si>
    <t>2022年学生资助中央直达资金和省级资金</t>
  </si>
  <si>
    <t>湘财预[2021]329号</t>
  </si>
  <si>
    <t>2022年中小学幼儿园教师国家级培训计划中央专项资金（市县）</t>
  </si>
  <si>
    <t>湘财预[2021]342号</t>
  </si>
  <si>
    <t>2022年市县公办普通高中生均公用经费省级补助资金</t>
  </si>
  <si>
    <t>湘财预[2021]370号</t>
  </si>
  <si>
    <t>2022年普通高校毕业生贫困地区基层单位就业学费补偿资金</t>
  </si>
  <si>
    <t>湘财预[2021]332号</t>
  </si>
  <si>
    <t>提前下达2022年高校毕业生“三支一扶”计划中央补助资金</t>
  </si>
  <si>
    <t>其他结算补助收入</t>
  </si>
  <si>
    <t>湘财教指[2021]90号</t>
  </si>
  <si>
    <t>2022年第一批基层教育发展专项（中小学幼儿园校车奖补）资金</t>
  </si>
  <si>
    <t>20502</t>
  </si>
  <si>
    <t xml:space="preserve"> 四、科学技术支出</t>
  </si>
  <si>
    <t>科工信局</t>
  </si>
  <si>
    <t>湘财预[2021]0247号</t>
  </si>
  <si>
    <t>提前下达2022年“三区”科技人才支持计划经费</t>
  </si>
  <si>
    <t>科学技术共同财政事权转移支付收入</t>
  </si>
  <si>
    <t>湘财预[2021]248号</t>
  </si>
  <si>
    <t>提前下达2022年中央引导地方科技发展资金</t>
  </si>
  <si>
    <t>五、文化旅游体育与传媒支出</t>
  </si>
  <si>
    <t>融媒中心</t>
  </si>
  <si>
    <t>湘财预[2021]260号</t>
  </si>
  <si>
    <t>提前下达2022年中央支持地方公共文化服务体系建设（广播电视节目无线覆盖运行维护费和老少边及欠发达地区基层应急广播体系建设）补助资金</t>
  </si>
  <si>
    <t>文化旅游体育与传媒共同财政事权转移支付收入</t>
  </si>
  <si>
    <t>502/505</t>
  </si>
  <si>
    <t>湘财预[2021]261号</t>
  </si>
  <si>
    <t>提前下达2022年中央支持地方公共文化服务体系建设绩效奖励补助资金（市县）</t>
  </si>
  <si>
    <t>文旅广电局</t>
  </si>
  <si>
    <t>湘财预[2021]352号</t>
  </si>
  <si>
    <t>2022年公共文化服务体系建设（农村文化建设）补助资金</t>
  </si>
  <si>
    <t>湘财文指[2021]61号</t>
  </si>
  <si>
    <t>提前下达2022年广播电视无线覆盖省级资金</t>
  </si>
  <si>
    <t>2070899</t>
  </si>
  <si>
    <t>六、社会保障和就业支出</t>
  </si>
  <si>
    <t>社会保险服务中心</t>
  </si>
  <si>
    <t>湘财预[2021]296号</t>
  </si>
  <si>
    <t>提前下达2022年城乡居民基本养老保险中央财政补助资金</t>
  </si>
  <si>
    <t>社会保障和就业共同财政事权转移支付收入</t>
  </si>
  <si>
    <t>残联</t>
  </si>
  <si>
    <t>湘财预[2021]314号</t>
  </si>
  <si>
    <t>提前下达2022年残疾人事业补助资金（中央一般公共预算）</t>
  </si>
  <si>
    <t>民政局</t>
  </si>
  <si>
    <t>湘财预[2021]316号</t>
  </si>
  <si>
    <t>提前下达2022年民政一般转移支付预算资金（城市居民最低保障）</t>
  </si>
  <si>
    <t>提前下达2022年民政一般转移支付预算资金（农村居民最低保障）</t>
  </si>
  <si>
    <t>提前下达2022年民政一般转移支付预算资金（孤儿生活最低保障）</t>
  </si>
  <si>
    <t>提前下达2022年民政一般转移支付预算资金（农村特困供养）</t>
  </si>
  <si>
    <t>提前下达2023年民政一般转移支付预算资金（残疾人两项补贴省级补助）</t>
  </si>
  <si>
    <t>提前下达2024年民政一般转移支付预算资金（六十年代精简退职人员）</t>
  </si>
  <si>
    <t>医保局</t>
  </si>
  <si>
    <t>湘财预[2021]321号</t>
  </si>
  <si>
    <t>提前下达2022年优抚对象补助及医疗保障经费</t>
  </si>
  <si>
    <t>湘财预[2021]304号</t>
  </si>
  <si>
    <t>提前下达2022年城乡居民基本养老保险缴费以及基础养老金省级补助资金</t>
  </si>
  <si>
    <t>就业服务中心</t>
  </si>
  <si>
    <t>湘财预[2021]305号</t>
  </si>
  <si>
    <t>2022年中央和省级就业补助资金（中央资金）</t>
  </si>
  <si>
    <t>2022年中央和省级就业补助资金（省级资金）</t>
  </si>
  <si>
    <t>退役军人事务局</t>
  </si>
  <si>
    <t>湘财社指 [2021]96号</t>
  </si>
  <si>
    <t>2022年退役安置补助等经费</t>
  </si>
  <si>
    <t>2080902</t>
  </si>
  <si>
    <t>七、卫生健康支出</t>
  </si>
  <si>
    <t>卫生健康局</t>
  </si>
  <si>
    <t>卫生健康共同财政事权转移支付收入</t>
  </si>
  <si>
    <t>湘财预[2021]337号</t>
  </si>
  <si>
    <t>2022年医疗服务与保障能力提升（医疗保障服务能力提升）中央财政补助资金</t>
  </si>
  <si>
    <t>湘财预[2021]338号</t>
  </si>
  <si>
    <t>2022年医疗救助中央和省补助资金预算指标</t>
  </si>
  <si>
    <t>湘财预[2021]339号</t>
  </si>
  <si>
    <t>2022年城乡居民基本医疗保险中央和省级财政补助资金</t>
  </si>
  <si>
    <t>湘财预[2021]340号</t>
  </si>
  <si>
    <t>2022年基本公共卫生服务中央和省级财政补助资金预算指标</t>
  </si>
  <si>
    <t>湘财预[2021]354号</t>
  </si>
  <si>
    <t>2022年医疗服务能力提升（卫生健康人才培养培训）中央补助资金</t>
  </si>
  <si>
    <t>湘财预[2021]355号</t>
  </si>
  <si>
    <t>2022年计划生育服务中央和省财政补助资金预算（农村部分计划生育家庭奖励扶助）</t>
  </si>
  <si>
    <t>2023年计划生育服务中央和省财政补助资金预算（计划生育家庭特别扶助）</t>
  </si>
  <si>
    <t>湘财预[2021]356号</t>
  </si>
  <si>
    <t>2022年公立医院综合改革中央和省财政补助资金</t>
  </si>
  <si>
    <t>湘财预[2021]357号</t>
  </si>
  <si>
    <t>2022年中央补助医疗服务与保障能力提升（医疗卫生机构能力建设）资金</t>
  </si>
  <si>
    <t>湘财预[2021]360号</t>
  </si>
  <si>
    <t>2022年实施基本药物制度中央和省财政补助资金</t>
  </si>
  <si>
    <t>湘财社指[2021]102号</t>
  </si>
  <si>
    <t>2022年省补助计划生育特殊家庭住院护理补贴等资金</t>
  </si>
  <si>
    <t>2100717</t>
  </si>
  <si>
    <t>湘财社指[2021]106号</t>
  </si>
  <si>
    <t>2022年城镇独生子女父母奖励省级补助资金</t>
  </si>
  <si>
    <t>湘财社指[2021]98号</t>
  </si>
  <si>
    <t>2022年重大传染病防控中央补助资金</t>
  </si>
  <si>
    <t>2100409</t>
  </si>
  <si>
    <t>八、节能环保支出</t>
  </si>
  <si>
    <t>林业局</t>
  </si>
  <si>
    <t>湘财预[2021]277号</t>
  </si>
  <si>
    <t>2022年中央林业草原生态保护恢复资金（市县）</t>
  </si>
  <si>
    <t>农林水共同财政事权转移支付收入</t>
  </si>
  <si>
    <t>九、农林水支出</t>
  </si>
  <si>
    <t>农业农村局</t>
  </si>
  <si>
    <t>湘财预[2021]252号</t>
  </si>
  <si>
    <t>提前下达2022年稻谷目标价格补贴</t>
  </si>
  <si>
    <t>湘财预[2021]258号</t>
  </si>
  <si>
    <t>提前下达2022年中央农田建设补助资金</t>
  </si>
  <si>
    <t>畜牧水产局</t>
  </si>
  <si>
    <t>湘财预[2021]267号</t>
  </si>
  <si>
    <t>提前下达2022年中央渔业增殖放流资金</t>
  </si>
  <si>
    <t>湘财预[2021]268号</t>
  </si>
  <si>
    <t>提前下达2022年耕地地力保护补贴资金</t>
  </si>
  <si>
    <t>湘财预[2021]270号</t>
  </si>
  <si>
    <t>提前下达2022年耕地轮作休耕试点资金</t>
  </si>
  <si>
    <t>湘财预[2021]272号</t>
  </si>
  <si>
    <t>提前下达2022年中央动物防疫等补助经费</t>
  </si>
  <si>
    <t>湘财预[2021]273号</t>
  </si>
  <si>
    <t>提前下达2022年农机购置补贴资金</t>
  </si>
  <si>
    <t>水利局</t>
  </si>
  <si>
    <t>湘财预[2021]276号</t>
  </si>
  <si>
    <t>提前下达2022年第一批中央水利发展资金（总2319万）</t>
  </si>
  <si>
    <t>移民局</t>
  </si>
  <si>
    <t>湘财预[2021]300号</t>
  </si>
  <si>
    <t>提前下达2022年大中型水库移民后期扶持资金</t>
  </si>
  <si>
    <t>湘财预[2021]311号</t>
  </si>
  <si>
    <t>提前下达2022年中央财政农业保险保费补贴资金</t>
  </si>
  <si>
    <t>湘财预[2021]326号</t>
  </si>
  <si>
    <t>2022年中央林业改革发展和省级林业生态保护修复及发展资金（市县）</t>
  </si>
  <si>
    <t>湘财预[2021]366号</t>
  </si>
  <si>
    <t>2022年省级财政农业保险保费补贴资金</t>
  </si>
  <si>
    <t>乡村振兴局</t>
  </si>
  <si>
    <t>湘财预[2021]257号</t>
  </si>
  <si>
    <t>提前下达2022年中央财政衔接推进乡村振兴补助资金</t>
  </si>
  <si>
    <t>欠发达地区转移支付收入</t>
  </si>
  <si>
    <t>组织部</t>
  </si>
  <si>
    <t>湘财预[2021]282号</t>
  </si>
  <si>
    <t>提前下达2022年度选调生到村任职中央补助资金</t>
  </si>
  <si>
    <t>其他一般性转移支付收入</t>
  </si>
  <si>
    <t>湘财预[2021]287号</t>
  </si>
  <si>
    <t>提前下达2022年棉花大县奖励资金</t>
  </si>
  <si>
    <t>湘财金指[2021]22号</t>
  </si>
  <si>
    <t>提前下达2022年度普惠金融发展专项资金</t>
  </si>
  <si>
    <t>2130804</t>
  </si>
  <si>
    <t>湘财农指[2021]86号</t>
  </si>
  <si>
    <t>提前下达2022年中央农村综合改革转移支付美丽乡村建设奖补资金</t>
  </si>
  <si>
    <t>2130707</t>
  </si>
  <si>
    <t>湘财农指[2021]89号</t>
  </si>
  <si>
    <t>提前下达2022年中央农村综合改革转移支付公益事业奖补资金</t>
  </si>
  <si>
    <t>2130701</t>
  </si>
  <si>
    <t>湘财农指[2021]91号</t>
  </si>
  <si>
    <t>提前下达2022年扶持村级集体经济资金</t>
  </si>
  <si>
    <t>2130706</t>
  </si>
  <si>
    <t>湘财资环指[2021]68号</t>
  </si>
  <si>
    <t>2022年省级林业生态保护修复及发展资金</t>
  </si>
  <si>
    <t>2130299</t>
  </si>
  <si>
    <t>十、交通运输支出</t>
  </si>
  <si>
    <t>交通运输局</t>
  </si>
  <si>
    <t>湘财预[2021]291号</t>
  </si>
  <si>
    <t>提前下达2022年第一批交通运输事业发展专项补助资金</t>
  </si>
  <si>
    <t>交通运输共同财政事权转移支付收入</t>
  </si>
  <si>
    <t>革命老区转移支付收入</t>
  </si>
  <si>
    <t>十一、住房保障支出</t>
  </si>
  <si>
    <t>住建局</t>
  </si>
  <si>
    <t>湘财预[2021]330号</t>
  </si>
  <si>
    <t>提前下达2022年部分中央财政城镇保障性安居工程补助资金</t>
  </si>
  <si>
    <t>住房保障共同财政事权转移支付收入</t>
  </si>
  <si>
    <t>十二、其他一般性转移支付收入</t>
  </si>
  <si>
    <t>湘财预[2021]0253号</t>
  </si>
  <si>
    <t>提前下达2022年生猪调出大县奖励资金预算</t>
  </si>
  <si>
    <t>十三、商业服务业等支出</t>
  </si>
  <si>
    <t>湘财外指[2021]56号</t>
  </si>
  <si>
    <t>2022年度省开放型经济与流通产业发展专项中统筹整合涉农资金</t>
  </si>
  <si>
    <t>2160299</t>
  </si>
  <si>
    <t>十四、粮油物资储备支出</t>
  </si>
  <si>
    <t>商务和粮食局</t>
  </si>
  <si>
    <t>湘财建指[2021]143号</t>
  </si>
  <si>
    <t>提前下达2022年粮油千亿产业工程专项资金</t>
  </si>
  <si>
    <t>2220199</t>
  </si>
  <si>
    <t>合计</t>
  </si>
  <si>
    <t>表6</t>
  </si>
  <si>
    <t>2022年祁东县一般公共预算支出决算情况表（到类）</t>
  </si>
  <si>
    <t>项       目</t>
  </si>
  <si>
    <t>2021年决算数</t>
  </si>
  <si>
    <t>比上年增减额</t>
  </si>
  <si>
    <t>比上年增减%</t>
  </si>
  <si>
    <t>备注</t>
  </si>
  <si>
    <t xml:space="preserve"> 1、一般公共服务支出</t>
  </si>
  <si>
    <t xml:space="preserve"> 2、国防支出</t>
  </si>
  <si>
    <t xml:space="preserve"> 3、公共安全支出</t>
  </si>
  <si>
    <t xml:space="preserve"> 4、教育支出</t>
  </si>
  <si>
    <t xml:space="preserve"> 5、科学技术支出</t>
  </si>
  <si>
    <t xml:space="preserve"> 6、文化旅游体育与传媒支出</t>
  </si>
  <si>
    <t xml:space="preserve"> 7、社会保障和就业支出</t>
  </si>
  <si>
    <t xml:space="preserve"> 8、卫生健康支出</t>
  </si>
  <si>
    <t xml:space="preserve"> 9、节能环保支出</t>
  </si>
  <si>
    <t>10、城乡社区支出</t>
  </si>
  <si>
    <t>11、农林水支出</t>
  </si>
  <si>
    <t>12、交通运输支出</t>
  </si>
  <si>
    <t>13、资源勘探信息等支出</t>
  </si>
  <si>
    <t>14、商业服务业等支出</t>
  </si>
  <si>
    <t>15、金融支出</t>
  </si>
  <si>
    <t>16、自然资源海洋气象等支出</t>
  </si>
  <si>
    <t>17、住房保障支出</t>
  </si>
  <si>
    <t>18、粮油物资储备支出</t>
  </si>
  <si>
    <t>19、灾害防治及应急管理支出</t>
  </si>
  <si>
    <t>20、债务付息支出</t>
  </si>
  <si>
    <t>21、其他支出</t>
  </si>
  <si>
    <t>支出总计</t>
  </si>
  <si>
    <t>表7</t>
  </si>
  <si>
    <t>2022年祁东县一般公共预算支出决算情况表（到顶级科目）</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</si>
  <si>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</si>
  <si>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</si>
  <si>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</si>
  <si>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</si>
  <si>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</si>
  <si>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</si>
  <si>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</si>
  <si>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</si>
  <si>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</si>
  <si>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</si>
  <si>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</si>
  <si>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</si>
  <si>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</si>
  <si>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</si>
  <si>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</si>
  <si>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</si>
  <si>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</si>
  <si>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</si>
  <si>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</si>
  <si>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</si>
  <si>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</si>
  <si>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</si>
  <si>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</si>
  <si>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</si>
  <si>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</si>
  <si>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</si>
  <si>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</si>
  <si>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</si>
  <si>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</si>
  <si>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</si>
  <si>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</si>
  <si>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</si>
  <si>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</si>
  <si>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</si>
  <si>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</si>
  <si>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</si>
  <si>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</si>
  <si>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</si>
  <si>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</si>
  <si>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</si>
  <si>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</si>
  <si>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</si>
  <si>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</si>
  <si>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</si>
  <si>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</si>
  <si>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</si>
  <si>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</si>
  <si>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</si>
  <si>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</si>
  <si>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</si>
  <si>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</si>
  <si>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</si>
  <si>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</si>
  <si>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</si>
  <si>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</si>
  <si>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</si>
  <si>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</si>
  <si>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</si>
  <si>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</si>
  <si>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</si>
  <si>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</si>
  <si>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</si>
  <si>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</si>
  <si>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</si>
  <si>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</si>
  <si>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</si>
  <si>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</si>
  <si>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</si>
  <si>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</si>
  <si>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</si>
  <si>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</si>
  <si>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</si>
  <si>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</si>
  <si>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</si>
  <si>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</si>
  <si>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</si>
  <si>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</si>
  <si>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</si>
  <si>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</si>
  <si>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</si>
  <si>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</si>
  <si>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</si>
  <si>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</si>
  <si>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</si>
  <si>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</si>
  <si>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</si>
  <si>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</si>
  <si>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</si>
  <si>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</si>
  <si>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</si>
  <si>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</si>
  <si>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</si>
  <si>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</si>
  <si>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</si>
  <si>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</si>
  <si>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</si>
  <si>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</si>
  <si>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</si>
  <si>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</si>
  <si>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</si>
  <si>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</si>
  <si>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</si>
  <si>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</si>
  <si>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</si>
  <si>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</si>
  <si>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</si>
  <si>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</si>
  <si>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</si>
  <si>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</si>
  <si>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</si>
  <si>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</si>
  <si>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</si>
  <si>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</si>
  <si>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</si>
  <si>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</si>
  <si>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</si>
  <si>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</si>
  <si>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</si>
  <si>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</si>
  <si>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</si>
  <si>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</si>
  <si>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</si>
  <si>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</si>
  <si>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</si>
  <si>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</si>
  <si>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</si>
  <si>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</si>
  <si>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</si>
  <si>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</si>
  <si>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</si>
  <si>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</si>
  <si>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</si>
  <si>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</si>
  <si>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</si>
  <si>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</si>
  <si>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</si>
  <si>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</si>
  <si>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</si>
  <si>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</si>
  <si>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</si>
  <si>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</si>
  <si>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</si>
  <si>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</si>
  <si>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</si>
  <si>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</si>
  <si>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</si>
  <si>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</si>
  <si>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</si>
  <si>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</si>
  <si>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</si>
  <si>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</si>
  <si>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</si>
  <si>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</si>
  <si>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</si>
  <si>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</si>
  <si>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</si>
  <si>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</si>
  <si>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</si>
  <si>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</si>
  <si>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</si>
  <si>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</si>
  <si>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</si>
  <si>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</si>
  <si>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</si>
  <si>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</si>
  <si>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</si>
  <si>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</si>
  <si>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</si>
  <si>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</si>
  <si>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</si>
  <si>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</si>
  <si>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</si>
  <si>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</si>
  <si>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</si>
  <si>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</si>
  <si>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</si>
  <si>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</si>
  <si>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</si>
  <si>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</si>
  <si>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</si>
  <si>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</si>
  <si>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</si>
  <si>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</si>
  <si>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</si>
  <si>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</si>
  <si>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</si>
  <si>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</si>
  <si>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</si>
  <si>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</si>
  <si>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</si>
  <si>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</si>
  <si>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</si>
  <si>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</si>
  <si>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</si>
  <si>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</si>
  <si>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</si>
  <si>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</si>
  <si>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</si>
  <si>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</si>
  <si>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</si>
  <si>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</si>
  <si>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</si>
  <si>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</si>
  <si>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</si>
  <si>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</si>
  <si>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</si>
  <si>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</si>
  <si>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</si>
  <si>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</si>
  <si>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</si>
  <si>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</si>
  <si>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</si>
  <si>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</si>
  <si>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</si>
  <si>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</si>
  <si>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</si>
  <si>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</si>
  <si>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</si>
  <si>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</si>
  <si>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</si>
  <si>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</si>
  <si>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</si>
  <si>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</si>
  <si>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</si>
  <si>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</si>
  <si>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</si>
  <si>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</si>
  <si>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</si>
  <si>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</si>
  <si>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</si>
  <si>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</si>
  <si>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</si>
  <si>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</si>
  <si>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</si>
  <si>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</si>
  <si>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</si>
  <si>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</si>
  <si>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</si>
  <si>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</si>
  <si>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</si>
  <si>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</si>
  <si>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</si>
  <si>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</si>
  <si>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</si>
  <si>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</si>
  <si>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</si>
  <si>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</si>
  <si>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</si>
  <si>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</si>
  <si>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</si>
  <si>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</si>
  <si>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</si>
  <si>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</si>
  <si>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</si>
  <si>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</si>
  <si>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</si>
  <si>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</si>
  <si>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</si>
  <si>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</si>
  <si>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</si>
  <si>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</si>
  <si>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</si>
  <si>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</si>
  <si>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</si>
  <si>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</si>
  <si>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</si>
  <si>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</si>
  <si>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</si>
  <si>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</si>
  <si>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</si>
  <si>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</si>
  <si>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</si>
  <si>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</si>
  <si>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</si>
  <si>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</si>
  <si>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</si>
  <si>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</si>
  <si>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</si>
  <si>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</si>
  <si>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</si>
  <si>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</si>
  <si>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</si>
  <si>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</si>
  <si>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</si>
  <si>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</si>
  <si>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</si>
  <si>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</si>
  <si>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</si>
  <si>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</si>
  <si>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</si>
  <si>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</si>
  <si>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</si>
  <si>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</si>
  <si>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</si>
  <si>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</si>
  <si>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</si>
  <si>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</si>
  <si>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</si>
  <si>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</si>
  <si>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</si>
  <si>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</si>
  <si>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</si>
  <si>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</si>
  <si>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</si>
  <si>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</si>
  <si>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</si>
  <si>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</si>
  <si>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</si>
  <si>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</si>
  <si>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</si>
  <si>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</si>
  <si>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</si>
  <si>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</si>
  <si>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</si>
  <si>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</si>
  <si>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</si>
  <si>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</si>
  <si>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</si>
  <si>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</si>
  <si>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</si>
  <si>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</si>
  <si>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</si>
  <si>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</si>
  <si>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</si>
  <si>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</si>
  <si>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</si>
  <si>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</si>
  <si>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</si>
  <si>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</si>
  <si>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</si>
  <si>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</si>
  <si>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</si>
  <si>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</si>
  <si>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</si>
  <si>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</si>
  <si>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</si>
  <si>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</si>
  <si>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</si>
  <si>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</si>
  <si>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</si>
  <si>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</si>
  <si>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</si>
  <si>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</si>
  <si>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</si>
  <si>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</si>
  <si>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</si>
  <si>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</si>
  <si>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</si>
  <si>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</si>
  <si>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</si>
  <si>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</si>
  <si>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</si>
  <si>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</si>
  <si>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</si>
  <si>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</si>
  <si>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</si>
  <si>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</si>
  <si>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</si>
  <si>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</si>
  <si>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</si>
  <si>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</si>
  <si>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</si>
  <si>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</si>
  <si>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</si>
  <si>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</si>
  <si>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</si>
  <si>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</si>
  <si>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</si>
  <si>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</si>
  <si>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</si>
  <si>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</si>
  <si>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</si>
  <si>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</si>
  <si>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</si>
  <si>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</si>
  <si>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</si>
  <si>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</si>
  <si>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</si>
  <si>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</si>
  <si>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</si>
  <si>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</si>
  <si>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</si>
  <si>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</si>
  <si>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</si>
  <si>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</si>
  <si>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</si>
  <si>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</si>
  <si>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</si>
  <si>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</si>
  <si>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</si>
  <si>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</si>
  <si>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</si>
  <si>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</si>
  <si>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</si>
  <si>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</si>
  <si>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</si>
  <si>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</si>
  <si>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</si>
  <si>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</si>
  <si>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</si>
  <si>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</si>
  <si>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</si>
  <si>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</si>
  <si>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</si>
  <si>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</si>
  <si>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</si>
  <si>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</si>
  <si>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</si>
  <si>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</si>
  <si>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</si>
  <si>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</si>
  <si>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</si>
  <si>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</si>
  <si>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</si>
  <si>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</si>
  <si>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</si>
  <si>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</si>
  <si>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</si>
  <si>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</si>
  <si>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</si>
  <si>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</si>
  <si>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</si>
  <si>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</si>
  <si>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</si>
  <si>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</si>
  <si>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</si>
  <si>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</si>
  <si>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</si>
  <si>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</si>
  <si>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</si>
  <si>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</si>
  <si>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</si>
  <si>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</si>
  <si>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</si>
  <si>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</si>
  <si>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</si>
  <si>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</si>
  <si>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</si>
  <si>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</si>
  <si>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</si>
  <si>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</si>
  <si>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</si>
  <si>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</si>
  <si>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</si>
  <si>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</si>
  <si>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</si>
  <si>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</si>
  <si>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</si>
  <si>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</si>
  <si>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</si>
  <si>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</si>
  <si>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</si>
  <si>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</si>
  <si>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</si>
  <si>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</si>
  <si>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</si>
  <si>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</si>
  <si>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</si>
  <si>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</si>
  <si>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</si>
  <si>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</si>
  <si>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</si>
  <si>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</si>
  <si>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</si>
  <si>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</si>
  <si>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</si>
  <si>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</si>
  <si>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</si>
  <si>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</si>
  <si>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</si>
  <si>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</si>
  <si>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</si>
  <si>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</si>
  <si>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</si>
  <si>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</si>
  <si>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</si>
  <si>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</si>
  <si>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</si>
  <si>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</si>
  <si>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</si>
  <si>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</si>
  <si>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</si>
  <si>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</si>
  <si>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</si>
  <si>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</si>
  <si>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</si>
  <si>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</si>
  <si>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</si>
  <si>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</si>
  <si>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</si>
  <si>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</si>
  <si>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</si>
  <si>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</si>
  <si>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</si>
  <si>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</si>
  <si>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</si>
  <si>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</si>
  <si>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</si>
  <si>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</si>
  <si>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</si>
  <si>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</si>
  <si>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</si>
  <si>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</si>
  <si>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</si>
  <si>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</si>
  <si>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</si>
  <si>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</si>
  <si>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</si>
  <si>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</si>
  <si>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</si>
  <si>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</si>
  <si>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</si>
  <si>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</si>
  <si>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</si>
  <si>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</si>
  <si>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</si>
  <si>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</si>
  <si>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</si>
  <si>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</si>
  <si>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</si>
  <si>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</si>
  <si>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</si>
  <si>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</si>
  <si>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</si>
  <si>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</si>
  <si>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</si>
  <si>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</si>
  <si>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</si>
  <si>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</si>
  <si>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</si>
  <si>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</si>
  <si>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</si>
  <si>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</si>
  <si>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</si>
  <si>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</si>
  <si>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</si>
  <si>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</si>
  <si>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</si>
  <si>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</si>
  <si>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</si>
  <si>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</si>
  <si>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</si>
  <si>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</si>
  <si>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</si>
  <si>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</si>
  <si>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</si>
  <si>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</si>
  <si>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</si>
  <si>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</si>
  <si>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</si>
  <si>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</si>
  <si>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</si>
  <si>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</si>
  <si>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</si>
  <si>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</si>
  <si>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</si>
  <si>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</si>
  <si>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</si>
  <si>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</si>
  <si>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</si>
  <si>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</si>
  <si>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</si>
  <si>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</si>
  <si>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</si>
  <si>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</si>
  <si>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</si>
  <si>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</si>
  <si>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</si>
  <si>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</si>
  <si>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</si>
  <si>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</si>
  <si>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</si>
  <si>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</si>
  <si>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</si>
  <si>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</si>
  <si>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</si>
  <si>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</si>
  <si>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</si>
  <si>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</si>
  <si>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</si>
  <si>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</si>
  <si>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</si>
  <si>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</si>
  <si>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</si>
  <si>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</si>
  <si>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</si>
  <si>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</si>
  <si>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</si>
  <si>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</si>
  <si>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</si>
  <si>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</si>
  <si>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</si>
  <si>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</si>
  <si>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</si>
  <si>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</si>
  <si>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</si>
  <si>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</si>
  <si>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</si>
  <si>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</si>
  <si>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</si>
  <si>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</si>
  <si>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</si>
  <si>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</si>
  <si>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</si>
  <si>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</si>
  <si>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</si>
  <si>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</si>
  <si>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</si>
  <si>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</si>
  <si>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</si>
  <si>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</si>
  <si>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</si>
  <si>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</si>
  <si>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</si>
  <si>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</si>
  <si>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</si>
  <si>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</si>
  <si>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</si>
  <si>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</si>
  <si>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</si>
  <si>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</si>
  <si>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</si>
  <si>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</si>
  <si>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</si>
  <si>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</si>
  <si>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</si>
  <si>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</si>
  <si>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</si>
  <si>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</si>
  <si>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</si>
  <si>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</si>
  <si>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</si>
  <si>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</si>
  <si>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</si>
  <si>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</si>
  <si>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</si>
  <si>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</si>
  <si>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</si>
  <si>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</si>
  <si>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</si>
  <si>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</si>
  <si>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</si>
  <si>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</si>
  <si>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</si>
  <si>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</si>
  <si>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</si>
  <si>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</si>
  <si>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</si>
  <si>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</si>
  <si>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</si>
  <si>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</si>
  <si>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</si>
  <si>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</si>
  <si>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</si>
  <si>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</si>
  <si>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</si>
  <si>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</si>
  <si>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</si>
  <si>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</si>
  <si>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</si>
  <si>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</si>
  <si>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</si>
  <si>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</si>
  <si>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</si>
  <si>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</si>
  <si>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</si>
  <si>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</si>
  <si>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</si>
  <si>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</si>
  <si>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</si>
  <si>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</si>
  <si>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</si>
  <si>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</si>
  <si>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</si>
  <si>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</si>
  <si>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</si>
  <si>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</si>
  <si>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</si>
  <si>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</si>
  <si>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</si>
  <si>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</si>
  <si>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</si>
  <si>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</si>
  <si>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</si>
  <si>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</si>
  <si>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</si>
  <si>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</si>
  <si>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</si>
  <si>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</si>
  <si>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</si>
  <si>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</si>
  <si>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</si>
  <si>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</si>
  <si>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</si>
  <si>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</si>
  <si>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</si>
  <si>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</si>
  <si>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</si>
  <si>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</si>
  <si>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</si>
  <si>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</si>
  <si>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</si>
  <si>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</si>
  <si>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</si>
  <si>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</si>
  <si>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</si>
  <si>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</si>
  <si>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</si>
  <si>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</si>
  <si>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</si>
  <si>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</si>
  <si>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</si>
  <si>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</si>
  <si>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</si>
  <si>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</si>
  <si>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</si>
  <si>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</si>
  <si>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</si>
  <si>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</si>
  <si>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</si>
  <si>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</si>
  <si>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</si>
  <si>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</si>
  <si>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</si>
  <si>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</si>
  <si>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</si>
  <si>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</si>
  <si>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</si>
  <si>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</si>
  <si>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</si>
  <si>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</si>
  <si>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</si>
  <si>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</si>
  <si>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</si>
  <si>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</si>
  <si>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</si>
  <si>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</si>
  <si>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</si>
  <si>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</si>
  <si>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</si>
  <si>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</si>
  <si>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</si>
  <si>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</si>
  <si>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</si>
  <si>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</si>
  <si>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</si>
  <si>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</si>
  <si>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</si>
  <si>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</si>
  <si>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</si>
  <si>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</si>
  <si>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</si>
  <si>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</si>
  <si>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</si>
  <si>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</si>
  <si>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</si>
  <si>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</si>
  <si>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</si>
  <si>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</si>
  <si>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</si>
  <si>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</si>
  <si>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</si>
  <si>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</si>
  <si>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</si>
  <si>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</si>
  <si>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</si>
  <si>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</si>
  <si>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</si>
  <si>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</si>
  <si>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</si>
  <si>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</si>
  <si>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</si>
  <si>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</si>
  <si>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</si>
  <si>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</si>
  <si>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</si>
  <si>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</si>
  <si>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</si>
  <si>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</si>
  <si>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</si>
  <si>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</si>
  <si>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</si>
  <si>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</si>
  <si>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</si>
  <si>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</si>
  <si>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</si>
  <si>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</si>
  <si>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</si>
  <si>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</si>
  <si>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</si>
  <si>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</si>
  <si>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</si>
  <si>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</si>
  <si>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</si>
  <si>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</si>
  <si>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</si>
  <si>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</si>
  <si>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</si>
  <si>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</si>
  <si>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</si>
  <si>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</si>
  <si>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</si>
  <si>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</si>
  <si>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</si>
  <si>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</si>
  <si>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</si>
  <si>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</si>
  <si>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</si>
  <si>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</si>
  <si>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</si>
  <si>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</si>
  <si>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</si>
  <si>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</si>
  <si>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</si>
  <si>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</si>
  <si>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</si>
  <si>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</si>
  <si>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</si>
  <si>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</si>
  <si>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</si>
  <si>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</si>
  <si>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</si>
  <si>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</si>
  <si>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</si>
  <si>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</si>
  <si>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</si>
  <si>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</si>
  <si>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</si>
  <si>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</si>
  <si>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</si>
  <si>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</si>
  <si>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</si>
  <si>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</si>
  <si>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</si>
  <si>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</si>
  <si>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</si>
  <si>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</si>
  <si>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</si>
  <si>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</si>
  <si>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</si>
  <si>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</si>
  <si>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</si>
  <si>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</si>
  <si>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</si>
  <si>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</si>
  <si>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</si>
  <si>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</si>
  <si>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</si>
  <si>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</si>
  <si>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</si>
  <si>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</si>
  <si>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</si>
  <si>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</si>
  <si>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</si>
  <si>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</si>
  <si>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</si>
  <si>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</si>
  <si>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</si>
  <si>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</si>
  <si>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</si>
  <si>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</si>
  <si>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</si>
  <si>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</si>
  <si>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</si>
  <si>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</si>
  <si>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</si>
  <si>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</si>
  <si>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</si>
  <si>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</si>
  <si>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</si>
  <si>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</si>
  <si>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</si>
  <si>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</si>
  <si>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</si>
  <si>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</si>
  <si>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</si>
  <si>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</si>
  <si>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</si>
  <si>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</si>
  <si>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</si>
  <si>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</si>
  <si>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</si>
  <si>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</si>
  <si>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</si>
  <si>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</si>
  <si>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</si>
  <si>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</si>
  <si>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</si>
  <si>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</si>
  <si>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</si>
  <si>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</si>
  <si>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</si>
  <si>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</si>
  <si>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</si>
  <si>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</si>
  <si>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</si>
  <si>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</si>
  <si>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</si>
  <si>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</si>
  <si>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</si>
  <si>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</si>
  <si>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</si>
  <si>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</si>
  <si>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</si>
  <si>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</si>
  <si>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</si>
  <si>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</si>
  <si>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</si>
  <si>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</si>
  <si>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</si>
  <si>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</si>
  <si>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</si>
  <si>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</si>
  <si>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</si>
  <si>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</si>
  <si>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</si>
  <si>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</si>
  <si>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</si>
  <si>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</si>
  <si>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</si>
  <si>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</si>
  <si>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</si>
  <si>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</si>
  <si>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</si>
  <si>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</si>
  <si>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</si>
  <si>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</si>
  <si>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</si>
  <si>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</si>
  <si>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</si>
  <si>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</si>
  <si>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</si>
  <si>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</si>
  <si>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</si>
  <si>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</si>
  <si>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</si>
  <si>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</si>
  <si>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</si>
  <si>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</si>
  <si>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</si>
  <si>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</si>
  <si>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</si>
  <si>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</si>
  <si>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</si>
  <si>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</si>
  <si>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</si>
  <si>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</si>
  <si>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</si>
  <si>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</si>
  <si>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</si>
  <si>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</si>
  <si>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</si>
  <si>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</si>
  <si>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</si>
  <si>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</si>
  <si>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</si>
  <si>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</si>
  <si>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</si>
  <si>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</si>
  <si>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</si>
  <si>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</si>
  <si>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</si>
  <si>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</si>
  <si>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</si>
  <si>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</si>
  <si>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</si>
  <si>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</si>
  <si>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</si>
  <si>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</si>
  <si>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</si>
  <si>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</si>
  <si>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</si>
  <si>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</si>
  <si>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</si>
  <si>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</si>
  <si>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</si>
  <si>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</si>
  <si>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</si>
  <si>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</si>
  <si>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</si>
  <si>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</si>
  <si>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</si>
  <si>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</si>
  <si>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</si>
  <si>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</si>
  <si>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</si>
  <si>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</si>
  <si>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</si>
  <si>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</si>
  <si>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</si>
  <si>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</si>
  <si>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</si>
  <si>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</si>
  <si>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</si>
  <si>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</si>
  <si>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</si>
  <si>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</si>
  <si>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</si>
  <si>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</si>
  <si>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</si>
  <si>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</si>
  <si>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</si>
  <si>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</si>
  <si>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</si>
  <si>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</si>
  <si>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</si>
  <si>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</si>
  <si>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</si>
  <si>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</si>
  <si>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</si>
  <si>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</si>
  <si>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</si>
  <si>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</si>
  <si>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</si>
  <si>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</si>
  <si>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表8</t>
  </si>
  <si>
    <t>2022年祁东县一般公共预算基本支出决算(到款）</t>
  </si>
  <si>
    <t>财政拨款列支数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</si>
  <si>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</si>
  <si>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</si>
  <si>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</si>
  <si>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</si>
  <si>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</si>
  <si>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</si>
  <si>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</si>
  <si>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</si>
  <si>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</si>
  <si>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</si>
  <si>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</si>
  <si>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</si>
  <si>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</si>
  <si>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</si>
  <si>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</si>
  <si>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</si>
  <si>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</si>
  <si>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</si>
  <si>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</si>
  <si>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</si>
  <si>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</si>
  <si>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</si>
  <si>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</si>
  <si>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</si>
  <si>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</si>
  <si>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</si>
  <si>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</si>
  <si>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</si>
  <si>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</si>
  <si>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</si>
  <si>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</si>
  <si>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</si>
  <si>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</si>
  <si>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</si>
  <si>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</si>
  <si>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</si>
  <si>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</si>
  <si>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</si>
  <si>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</si>
  <si>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</si>
  <si>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</si>
  <si>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</si>
  <si>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</si>
  <si>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</si>
  <si>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</si>
  <si>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</si>
  <si>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</si>
  <si>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</si>
  <si>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</si>
  <si>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</si>
  <si>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</si>
  <si>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</si>
  <si>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</si>
  <si>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</si>
  <si>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</si>
  <si>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</si>
  <si>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</si>
  <si>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</si>
  <si>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</si>
  <si>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</si>
  <si>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表9</t>
  </si>
  <si>
    <t>2022年祁东县一般公共预算转移性收支决算表</t>
  </si>
  <si>
    <t>项目</t>
  </si>
  <si>
    <t>决 算 数</t>
  </si>
  <si>
    <t>上级补助收入</t>
  </si>
  <si>
    <t>上解上级支出</t>
  </si>
  <si>
    <t xml:space="preserve">  返还性收入</t>
  </si>
  <si>
    <t xml:space="preserve">  体制上解支出</t>
  </si>
  <si>
    <t xml:space="preserve">    所得税基数返还收入</t>
  </si>
  <si>
    <t xml:space="preserve">  专项上解支出</t>
  </si>
  <si>
    <t xml:space="preserve">    成品油税费改革税收返还收入</t>
  </si>
  <si>
    <t>债务还本支出</t>
  </si>
  <si>
    <t xml:space="preserve">    增值税税收返还收入</t>
  </si>
  <si>
    <t xml:space="preserve">  地方政府一般债务还本支出</t>
  </si>
  <si>
    <t xml:space="preserve">    消费税税收返还收入</t>
  </si>
  <si>
    <t xml:space="preserve">    地方政府一般债券还本支出</t>
  </si>
  <si>
    <t xml:space="preserve">    增值税“五五分享”税收返还收入</t>
  </si>
  <si>
    <t>安排预算稳定调节基金</t>
  </si>
  <si>
    <t xml:space="preserve">    其他返还性收入</t>
  </si>
  <si>
    <t>年终结余</t>
  </si>
  <si>
    <t xml:space="preserve">  一般性转移支付收入</t>
  </si>
  <si>
    <t>减:结转下年的支出</t>
  </si>
  <si>
    <t xml:space="preserve">    均衡性转移支付收入</t>
  </si>
  <si>
    <t>净结余</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</si>
  <si>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</si>
  <si>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</si>
  <si>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</si>
  <si>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</si>
  <si>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</si>
  <si>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固定数额补助收入</t>
  </si>
  <si>
    <t xml:space="preserve">    革命老区转移支付收入</t>
  </si>
  <si>
    <t xml:space="preserve">    欠发达地区转移支付收入</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</si>
  <si>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</si>
  <si>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</si>
  <si>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</si>
  <si>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</si>
  <si>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</si>
  <si>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</si>
  <si>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</si>
  <si>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农林水共同财政事权转移支付收入  </t>
  </si>
  <si>
    <t xml:space="preserve">    交通运输共同财政事权转移支付收入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</si>
  <si>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</si>
  <si>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</si>
  <si>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</si>
  <si>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</si>
  <si>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</si>
  <si>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</si>
  <si>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</si>
  <si>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</si>
  <si>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</si>
  <si>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上年结余</t>
  </si>
  <si>
    <t xml:space="preserve">调入资金   </t>
  </si>
  <si>
    <t xml:space="preserve">  从政府性基金预算调入</t>
  </si>
  <si>
    <t xml:space="preserve">  从其他资金调入</t>
  </si>
  <si>
    <t>债务转贷收入</t>
  </si>
  <si>
    <t xml:space="preserve">  地方政府一般债务转贷收入</t>
  </si>
  <si>
    <t xml:space="preserve">    地方政府一般债券转贷收入</t>
  </si>
  <si>
    <t xml:space="preserve">    地方政府向国际组织借款转贷收入</t>
  </si>
  <si>
    <t>动用预算稳定调节基金</t>
  </si>
  <si>
    <t>收  入  总  计</t>
  </si>
  <si>
    <t>支  出  总  计</t>
  </si>
  <si>
    <t>表10</t>
  </si>
  <si>
    <t>祁东县2022年政府一般债务限额、余额情况表</t>
  </si>
  <si>
    <t>项   目  名  称</t>
  </si>
  <si>
    <t>金   额</t>
  </si>
  <si>
    <t>2022年末政府一般债务限额</t>
  </si>
  <si>
    <t>2022年末政府一般债务余额</t>
  </si>
  <si>
    <t>表11</t>
  </si>
  <si>
    <t>祁东县2022年政府专项债务限额、余额情况表</t>
  </si>
  <si>
    <t>2022年末政府专项债务限额</t>
  </si>
  <si>
    <t>2022年末政府专项债务余额</t>
  </si>
  <si>
    <t>表12</t>
  </si>
  <si>
    <t>2022年祁东县“三公”经费汇总决算表</t>
  </si>
  <si>
    <t>单位名称</t>
  </si>
  <si>
    <t>基本支出</t>
  </si>
  <si>
    <t>项目支出</t>
  </si>
  <si>
    <t>小计</t>
  </si>
  <si>
    <t>公务接待费</t>
  </si>
  <si>
    <t>因公出国（境）费</t>
  </si>
  <si>
    <t>公务用车运行维护费</t>
  </si>
  <si>
    <t>公务用车购置</t>
  </si>
  <si>
    <t>祁东县</t>
  </si>
  <si>
    <t>表13</t>
  </si>
  <si>
    <t>2022年政府性基金预算收入决算表</t>
  </si>
  <si>
    <t>执行数</t>
  </si>
  <si>
    <t>一、本年收入</t>
  </si>
  <si>
    <t>（一）国有土地使用全出让收入</t>
  </si>
  <si>
    <t xml:space="preserve">   其中： 1、土地出让价款收入</t>
  </si>
  <si>
    <t xml:space="preserve">         2、补缴的土地价款</t>
  </si>
  <si>
    <t xml:space="preserve">         3、划拨土地收入</t>
  </si>
  <si>
    <t xml:space="preserve">         4、缴纳新增建设用地土地有偿使用费</t>
  </si>
  <si>
    <t xml:space="preserve">         5、其他土地出让收入</t>
  </si>
  <si>
    <r>
      <t xml:space="preserve"> </t>
    </r>
    <r>
      <rPr>
        <b/>
        <sz val="11"/>
        <color indexed="8"/>
        <rFont val="宋体"/>
        <family val="0"/>
      </rPr>
      <t>（二）城市基础设施配套费收入</t>
    </r>
  </si>
  <si>
    <t>二、上级补助收入</t>
  </si>
  <si>
    <t xml:space="preserve">    政府性基金转移支付收入</t>
  </si>
  <si>
    <t>三、调入资金</t>
  </si>
  <si>
    <t>四、专项债券收入</t>
  </si>
  <si>
    <t>五、上年结转</t>
  </si>
  <si>
    <t xml:space="preserve">     合  计</t>
  </si>
  <si>
    <t>表14</t>
  </si>
  <si>
    <t>2022年祁东县政府性基金转移支付收入</t>
  </si>
  <si>
    <t>一、文化旅游体育与传媒基金收入</t>
  </si>
  <si>
    <t>二、社会保障和就业基金收入</t>
  </si>
  <si>
    <t>三、其他收入</t>
  </si>
  <si>
    <t>转移支付收入合计</t>
  </si>
  <si>
    <t>表15</t>
  </si>
  <si>
    <t>2022年政府性基金预算支出决算表</t>
  </si>
  <si>
    <t xml:space="preserve">           单位：万元</t>
  </si>
  <si>
    <t>一、本年支出</t>
  </si>
  <si>
    <t>（一）社会保障和就业支出</t>
  </si>
  <si>
    <t xml:space="preserve">  大中型水库移民后期扶持基金支出</t>
  </si>
  <si>
    <t xml:space="preserve">    移民补助</t>
  </si>
  <si>
    <t xml:space="preserve">    基础设施建设和经济发展</t>
  </si>
  <si>
    <t xml:space="preserve">  小型水库移民扶助基金安排的支出</t>
  </si>
  <si>
    <t>（二）城乡社区支出</t>
  </si>
  <si>
    <t xml:space="preserve">  国有土地使用权出让收入安排的支出</t>
  </si>
  <si>
    <t xml:space="preserve">    征地和拆迁补偿支出</t>
  </si>
  <si>
    <t xml:space="preserve">    土地开发支出</t>
  </si>
  <si>
    <t xml:space="preserve">    农村基础设施建设支出</t>
  </si>
  <si>
    <t xml:space="preserve">    棚户区改造支出</t>
  </si>
  <si>
    <t xml:space="preserve">    农业生产发展支出</t>
  </si>
  <si>
    <t xml:space="preserve">    农村社会事业支出</t>
  </si>
  <si>
    <t xml:space="preserve">    其他国有土地使用权出让收入安排的支出</t>
  </si>
  <si>
    <t xml:space="preserve">  城市基础设施配套费安排的支出</t>
  </si>
  <si>
    <t xml:space="preserve">    城市公共设施</t>
  </si>
  <si>
    <t>（三）交通运输支出</t>
  </si>
  <si>
    <t xml:space="preserve">  港口建设费安排的支出</t>
  </si>
  <si>
    <t xml:space="preserve">    航道建设和维护</t>
  </si>
  <si>
    <t xml:space="preserve">  国家电影事业发展专项资金安排的支出</t>
  </si>
  <si>
    <t xml:space="preserve">    其他国家电影事业发展专项资金支出</t>
  </si>
  <si>
    <t>（五）其他支出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</si>
  <si>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</si>
  <si>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</si>
  <si>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</si>
  <si>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</si>
  <si>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</si>
  <si>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</si>
  <si>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</si>
  <si>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</si>
  <si>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</si>
  <si>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</si>
  <si>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</si>
  <si>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</si>
  <si>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</si>
  <si>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土地储备专项债券付息支出</t>
  </si>
  <si>
    <t xml:space="preserve">    其他地方自行试点项目收益专项债券付息支出</t>
  </si>
  <si>
    <t>（七）抗疫特别国债安排的支出</t>
  </si>
  <si>
    <t xml:space="preserve">  抗疫相关支出</t>
  </si>
  <si>
    <t xml:space="preserve">    其他抗疫相关支出</t>
  </si>
  <si>
    <t>二、专项债券还本支出</t>
  </si>
  <si>
    <t>三、上解支出</t>
  </si>
  <si>
    <t>四、调出资金</t>
  </si>
  <si>
    <t>五、结转下年</t>
  </si>
  <si>
    <t>表16</t>
  </si>
  <si>
    <t>2022年祁东县政府性基金预算转移性收支决算表</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</si>
  <si>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</si>
  <si>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</si>
  <si>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</si>
  <si>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</si>
  <si>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</si>
  <si>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</si>
  <si>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</si>
  <si>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</si>
  <si>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</si>
  <si>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</si>
  <si>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</si>
  <si>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</si>
  <si>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</si>
  <si>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债务收入</t>
  </si>
  <si>
    <t xml:space="preserve">  地方政府债务收入</t>
  </si>
  <si>
    <t xml:space="preserve">  地方政府专项债务还本支出</t>
  </si>
  <si>
    <t xml:space="preserve">    专项债务收入</t>
  </si>
  <si>
    <t>债务转贷支出</t>
  </si>
  <si>
    <t xml:space="preserve">  地方政府专项债务转贷收入</t>
  </si>
  <si>
    <t>政府性基金预算年终结余</t>
  </si>
  <si>
    <t>收　　入　　总　　计　</t>
  </si>
  <si>
    <t>支　　出　　总　　计　</t>
  </si>
  <si>
    <t>表17</t>
  </si>
  <si>
    <t>2022年社会保险基金预算收入决算表</t>
  </si>
  <si>
    <t>项        目</t>
  </si>
  <si>
    <t>企业职工基本
养老保险基金</t>
  </si>
  <si>
    <t>城乡居民基本
养老保险基金</t>
  </si>
  <si>
    <t>机关事业单位基
本养老保险基金</t>
  </si>
  <si>
    <t>职工基本医疗保险
（含生育保险）基金</t>
  </si>
  <si>
    <t>城乡居民基本
医疗保险基金</t>
  </si>
  <si>
    <t>工伤保险基金</t>
  </si>
  <si>
    <t>失业保险基金</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</si>
  <si>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</si>
  <si>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</si>
  <si>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</si>
  <si>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</si>
  <si>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</si>
  <si>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</si>
  <si>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</si>
  <si>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</si>
  <si>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二、上年结余</t>
  </si>
  <si>
    <t xml:space="preserve">  合   计</t>
  </si>
  <si>
    <t>表18</t>
  </si>
  <si>
    <t>2022年社会保险基金预算支出决算表</t>
  </si>
  <si>
    <t xml:space="preserve">    其中：1.社会保险待遇支出</t>
  </si>
  <si>
    <t xml:space="preserve">          2.转移支出</t>
  </si>
  <si>
    <t xml:space="preserve">          3.其他支出</t>
  </si>
  <si>
    <t xml:space="preserve">          4.中央调剂基金支出(中央专用)</t>
  </si>
  <si>
    <t xml:space="preserve">          5.中央调剂资金支出(省级专用)</t>
  </si>
  <si>
    <t>二、年末滚存结余</t>
  </si>
  <si>
    <t xml:space="preserve">    合   计</t>
  </si>
  <si>
    <t>表19</t>
  </si>
  <si>
    <t>2022年国有资本经营预算收入决算表</t>
  </si>
  <si>
    <t xml:space="preserve">    其他国有资本经营预算收入</t>
  </si>
  <si>
    <t>三、上年结转</t>
  </si>
  <si>
    <t>表20</t>
  </si>
  <si>
    <t>2022年国有资本经营预算支出决算表</t>
  </si>
  <si>
    <t xml:space="preserve">    解决历史遗留问题及改革成本支出</t>
  </si>
  <si>
    <t xml:space="preserve">       国有企业办职教幼教补助支出</t>
  </si>
  <si>
    <t xml:space="preserve">       国有企业退休人员社会化管理补助支出</t>
  </si>
  <si>
    <t xml:space="preserve">    国有企业资本金注入</t>
  </si>
  <si>
    <t xml:space="preserve">    国有企业政策性补贴</t>
  </si>
  <si>
    <t xml:space="preserve">    金融国有资本经营预算支出</t>
  </si>
  <si>
    <t xml:space="preserve">    其他国有资本经营预算支出</t>
  </si>
  <si>
    <t>二、调出资金</t>
  </si>
  <si>
    <t>三、结转下年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</si>
</sst>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 "/>
    <numFmt numFmtId="179" formatCode="0_ "/>
  </numFmts>
  <fonts count="58">
    <font>
      <sz val="12"/>
      <name val="宋体"/>
      <family val="0"/>
    </font>
    <font>
      <sz val="11"/>
      <name val="宋体"/>
      <family val="0"/>
    </font>
    <font>
      <sz val="11"/>
      <color indexed="8"/>
      <name val="宋体"/>
      <family val="0"/>
    </font>
    <font>
      <b/>
      <sz val="18"/>
      <color indexed="8"/>
      <name val="宋体"/>
      <family val="0"/>
    </font>
    <font>
      <sz val="12"/>
      <color indexed="8"/>
      <name val="宋体"/>
      <family val="0"/>
    </font>
    <font>
      <b/>
      <sz val="12"/>
      <color indexed="8"/>
      <name val="宋体"/>
      <family val="0"/>
    </font>
    <font>
      <sz val="10"/>
      <name val="宋体"/>
      <family val="0"/>
    </font>
    <font>
      <sz val="14"/>
      <name val="宋体"/>
      <family val="0"/>
    </font>
    <font>
      <b/>
      <sz val="22"/>
      <color indexed="8"/>
      <name val="宋体"/>
      <family val="0"/>
    </font>
    <font>
      <b/>
      <sz val="18"/>
      <name val="宋体"/>
      <family val="0"/>
    </font>
    <font>
      <b/>
      <sz val="10"/>
      <name val="宋体"/>
      <family val="0"/>
    </font>
    <font>
      <b/>
      <sz val="11"/>
      <color indexed="8"/>
      <name val="宋体"/>
      <family val="0"/>
    </font>
    <font>
      <b/>
      <sz val="11"/>
      <name val="宋体"/>
      <family val="0"/>
    </font>
    <font>
      <b/>
      <sz val="12"/>
      <name val="宋体"/>
      <family val="0"/>
    </font>
    <font>
      <sz val="12"/>
      <name val="仿宋_GB2312"/>
      <family val="0"/>
    </font>
    <font>
      <b/>
      <sz val="9"/>
      <name val="宋体"/>
      <family val="0"/>
    </font>
    <font>
      <sz val="22"/>
      <name val="宋体"/>
      <family val="0"/>
    </font>
    <font>
      <sz val="18"/>
      <name val="宋体"/>
      <family val="0"/>
    </font>
    <font>
      <sz val="12"/>
      <name val="黑体"/>
      <family val="3"/>
    </font>
    <font>
      <b/>
      <sz val="16"/>
      <name val="黑体"/>
      <family val="3"/>
    </font>
    <font>
      <sz val="11"/>
      <color indexed="10"/>
      <name val="宋体"/>
      <family val="0"/>
    </font>
    <font>
      <sz val="10"/>
      <color indexed="8"/>
      <name val="宋体"/>
      <family val="0"/>
    </font>
    <font>
      <b/>
      <sz val="20"/>
      <color indexed="8"/>
      <name val="宋体"/>
      <family val="0"/>
    </font>
    <font>
      <b/>
      <sz val="10"/>
      <color indexed="8"/>
      <name val="宋体"/>
      <family val="0"/>
    </font>
    <font>
      <sz val="9"/>
      <color indexed="8"/>
      <name val="宋体"/>
      <family val="0"/>
    </font>
    <font>
      <b/>
      <sz val="9"/>
      <color indexed="8"/>
      <name val="宋体"/>
      <family val="0"/>
    </font>
    <font>
      <sz val="9"/>
      <name val="宋体"/>
      <family val="0"/>
    </font>
    <font>
      <b/>
      <sz val="18"/>
      <name val="黑体"/>
      <family val="3"/>
    </font>
    <font>
      <sz val="18"/>
      <name val="黑体"/>
      <family val="3"/>
    </font>
    <font>
      <b/>
      <sz val="14"/>
      <name val="宋体"/>
      <family val="0"/>
    </font>
    <font>
      <b/>
      <sz val="12"/>
      <name val="仿宋"/>
      <family val="3"/>
    </font>
    <font>
      <sz val="12"/>
      <name val="仿宋"/>
      <family val="3"/>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theme="1"/>
      <name val="Calibri"/>
      <family val="0"/>
    </font>
    <font>
      <b/>
      <sz val="18"/>
      <color theme="1"/>
      <name val="Calibri"/>
      <family val="0"/>
    </font>
    <font>
      <sz val="12"/>
      <color theme="1"/>
      <name val="Calibri"/>
      <family val="0"/>
    </font>
    <font>
      <b/>
      <sz val="12"/>
      <color theme="1"/>
      <name val="Calibri"/>
      <family val="0"/>
    </font>
    <font>
      <b/>
      <sz val="11"/>
      <color theme="1"/>
      <name val="Calibri"/>
      <family val="0"/>
    </font>
    <font>
      <sz val="18"/>
      <name val="Calibri Light"/>
      <family val="0"/>
    </font>
    <font>
      <b/>
      <sz val="18"/>
      <name val="Calibri Light"/>
      <family val="0"/>
    </font>
    <font>
      <sz val="10"/>
      <color theme="1"/>
      <name val="宋体"/>
      <family val="0"/>
    </font>
    <font>
      <sz val="11"/>
      <name val="Calibri"/>
      <family val="0"/>
    </font>
    <font>
      <sz val="11"/>
      <color rgb="FF000000"/>
      <name val="Calibri"/>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mediumGray">
        <fgColor indexed="9"/>
      </patternFill>
    </fill>
  </fills>
  <borders count="3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right style="thin"/>
      <top style="thin"/>
      <bottom style="thin"/>
    </border>
    <border>
      <left/>
      <right style="thin"/>
      <top style="thin"/>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color indexed="8"/>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 fillId="2" borderId="1" applyNumberFormat="0" applyFont="0" applyAlignment="0" applyProtection="0"/>
    <xf numFmtId="0" fontId="2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11"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47" fillId="3" borderId="0" applyNumberFormat="0" applyBorder="0" applyAlignment="0" applyProtection="0"/>
    <xf numFmtId="0" fontId="47" fillId="5"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47" fillId="3" borderId="0" applyNumberFormat="0" applyBorder="0" applyAlignment="0" applyProtection="0"/>
    <xf numFmtId="0" fontId="47" fillId="1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2" fillId="6" borderId="0" applyNumberFormat="0" applyBorder="0" applyAlignment="0" applyProtection="0"/>
    <xf numFmtId="0" fontId="2" fillId="14" borderId="0" applyNumberFormat="0" applyBorder="0" applyAlignment="0" applyProtection="0"/>
    <xf numFmtId="0" fontId="47" fillId="14" borderId="0" applyNumberFormat="0" applyBorder="0" applyAlignment="0" applyProtection="0"/>
    <xf numFmtId="0" fontId="48" fillId="0" borderId="0">
      <alignment/>
      <protection/>
    </xf>
    <xf numFmtId="0" fontId="0" fillId="0" borderId="0">
      <alignment/>
      <protection/>
    </xf>
    <xf numFmtId="0" fontId="1" fillId="0" borderId="0">
      <alignment/>
      <protection/>
    </xf>
    <xf numFmtId="0" fontId="0" fillId="0" borderId="0">
      <alignment vertical="center"/>
      <protection/>
    </xf>
  </cellStyleXfs>
  <cellXfs count="245">
    <xf numFmtId="0" fontId="0" fillId="0" borderId="0" xfId="0" applyAlignment="1">
      <alignment vertical="center"/>
    </xf>
    <xf numFmtId="0" fontId="48" fillId="0" borderId="0" xfId="0" applyFont="1" applyFill="1" applyBorder="1" applyAlignment="1">
      <alignment vertical="center"/>
    </xf>
    <xf numFmtId="0" fontId="0" fillId="0" borderId="0" xfId="65" applyFont="1" applyFill="1">
      <alignment/>
      <protection/>
    </xf>
    <xf numFmtId="0" fontId="49" fillId="0" borderId="0" xfId="0" applyFont="1" applyFill="1" applyBorder="1" applyAlignment="1">
      <alignment horizontal="center" vertical="center"/>
    </xf>
    <xf numFmtId="0" fontId="50" fillId="0" borderId="0" xfId="0" applyFont="1" applyFill="1" applyBorder="1" applyAlignment="1">
      <alignment vertical="center"/>
    </xf>
    <xf numFmtId="0" fontId="51" fillId="0" borderId="9" xfId="0" applyFont="1" applyFill="1" applyBorder="1" applyAlignment="1">
      <alignment horizontal="center" vertical="center"/>
    </xf>
    <xf numFmtId="0" fontId="50" fillId="0" borderId="9" xfId="0" applyFont="1" applyFill="1" applyBorder="1" applyAlignment="1">
      <alignment horizontal="left" vertical="center"/>
    </xf>
    <xf numFmtId="0" fontId="50" fillId="0" borderId="9" xfId="0" applyFont="1" applyFill="1" applyBorder="1" applyAlignment="1">
      <alignment horizontal="right" vertical="center"/>
    </xf>
    <xf numFmtId="0" fontId="0" fillId="19" borderId="9" xfId="0" applyNumberFormat="1" applyFont="1" applyFill="1" applyBorder="1" applyAlignment="1" applyProtection="1">
      <alignment vertical="center"/>
      <protection/>
    </xf>
    <xf numFmtId="3" fontId="0" fillId="19" borderId="9" xfId="0" applyNumberFormat="1" applyFont="1" applyFill="1" applyBorder="1" applyAlignment="1" applyProtection="1">
      <alignment horizontal="right" vertical="center"/>
      <protection/>
    </xf>
    <xf numFmtId="0" fontId="50" fillId="0" borderId="9" xfId="0" applyFont="1" applyFill="1" applyBorder="1" applyAlignment="1">
      <alignment vertical="center"/>
    </xf>
    <xf numFmtId="0" fontId="50" fillId="0" borderId="9" xfId="0" applyFont="1" applyFill="1" applyBorder="1" applyAlignment="1">
      <alignment horizontal="center" vertical="center"/>
    </xf>
    <xf numFmtId="0" fontId="6" fillId="0" borderId="0" xfId="0" applyFont="1" applyFill="1" applyAlignment="1">
      <alignment/>
    </xf>
    <xf numFmtId="0" fontId="1" fillId="19" borderId="0" xfId="63" applyFont="1" applyFill="1">
      <alignment/>
      <protection/>
    </xf>
    <xf numFmtId="0" fontId="48" fillId="19" borderId="0" xfId="63" applyFill="1">
      <alignment/>
      <protection/>
    </xf>
    <xf numFmtId="0" fontId="7" fillId="19" borderId="0" xfId="63" applyFont="1" applyFill="1">
      <alignment/>
      <protection/>
    </xf>
    <xf numFmtId="49" fontId="8" fillId="19" borderId="0" xfId="63" applyNumberFormat="1" applyFont="1" applyFill="1" applyAlignment="1">
      <alignment horizontal="center" vertical="center"/>
      <protection/>
    </xf>
    <xf numFmtId="0" fontId="8" fillId="19" borderId="0" xfId="63" applyFont="1" applyFill="1" applyAlignment="1">
      <alignment horizontal="center" vertical="center"/>
      <protection/>
    </xf>
    <xf numFmtId="49" fontId="4" fillId="19" borderId="0" xfId="63" applyNumberFormat="1" applyFont="1" applyFill="1" applyAlignment="1">
      <alignment vertical="center"/>
      <protection/>
    </xf>
    <xf numFmtId="49" fontId="4" fillId="19" borderId="10" xfId="63" applyNumberFormat="1" applyFont="1" applyFill="1" applyBorder="1" applyAlignment="1">
      <alignment vertical="center"/>
      <protection/>
    </xf>
    <xf numFmtId="49" fontId="5" fillId="19" borderId="11" xfId="63" applyNumberFormat="1" applyFont="1" applyFill="1" applyBorder="1" applyAlignment="1">
      <alignment horizontal="center" vertical="center"/>
      <protection/>
    </xf>
    <xf numFmtId="49" fontId="5" fillId="19" borderId="11" xfId="63" applyNumberFormat="1" applyFont="1" applyFill="1" applyBorder="1" applyAlignment="1">
      <alignment horizontal="center" vertical="center" wrapText="1"/>
      <protection/>
    </xf>
    <xf numFmtId="49" fontId="5" fillId="19" borderId="12" xfId="63" applyNumberFormat="1" applyFont="1" applyFill="1" applyBorder="1" applyAlignment="1">
      <alignment horizontal="center" vertical="center" wrapText="1"/>
      <protection/>
    </xf>
    <xf numFmtId="49" fontId="5" fillId="19" borderId="13" xfId="63" applyNumberFormat="1" applyFont="1" applyFill="1" applyBorder="1" applyAlignment="1">
      <alignment horizontal="left" vertical="center"/>
      <protection/>
    </xf>
    <xf numFmtId="176" fontId="4" fillId="19" borderId="9" xfId="63" applyNumberFormat="1" applyFont="1" applyFill="1" applyBorder="1" applyAlignment="1">
      <alignment horizontal="center" vertical="center"/>
      <protection/>
    </xf>
    <xf numFmtId="49" fontId="4" fillId="19" borderId="13" xfId="63" applyNumberFormat="1" applyFont="1" applyFill="1" applyBorder="1" applyAlignment="1">
      <alignment horizontal="left" vertical="center"/>
      <protection/>
    </xf>
    <xf numFmtId="176" fontId="1" fillId="19" borderId="9" xfId="63" applyNumberFormat="1" applyFont="1" applyFill="1" applyBorder="1" applyAlignment="1">
      <alignment horizontal="center" vertical="center"/>
      <protection/>
    </xf>
    <xf numFmtId="49" fontId="4" fillId="19" borderId="13" xfId="63" applyNumberFormat="1" applyFont="1" applyFill="1" applyBorder="1" applyAlignment="1">
      <alignment vertical="center"/>
      <protection/>
    </xf>
    <xf numFmtId="49" fontId="5" fillId="19" borderId="11" xfId="63" applyNumberFormat="1" applyFont="1" applyFill="1" applyBorder="1" applyAlignment="1">
      <alignment horizontal="left" vertical="center"/>
      <protection/>
    </xf>
    <xf numFmtId="176" fontId="4" fillId="19" borderId="13" xfId="63" applyNumberFormat="1" applyFont="1" applyFill="1" applyBorder="1" applyAlignment="1">
      <alignment horizontal="center" vertical="center"/>
      <protection/>
    </xf>
    <xf numFmtId="176" fontId="4" fillId="19" borderId="11" xfId="63" applyNumberFormat="1" applyFont="1" applyFill="1" applyBorder="1" applyAlignment="1">
      <alignment horizontal="center" vertical="center"/>
      <protection/>
    </xf>
    <xf numFmtId="49" fontId="4" fillId="19" borderId="0" xfId="63" applyNumberFormat="1" applyFont="1" applyFill="1" applyAlignment="1">
      <alignment horizontal="right" vertical="center"/>
      <protection/>
    </xf>
    <xf numFmtId="49" fontId="4" fillId="19" borderId="10" xfId="63" applyNumberFormat="1" applyFont="1" applyFill="1" applyBorder="1" applyAlignment="1">
      <alignment horizontal="right" vertical="center"/>
      <protection/>
    </xf>
    <xf numFmtId="176" fontId="48" fillId="19" borderId="0" xfId="63" applyNumberFormat="1" applyFill="1">
      <alignment/>
      <protection/>
    </xf>
    <xf numFmtId="0" fontId="1" fillId="19" borderId="0" xfId="63" applyFont="1" applyFill="1" applyAlignment="1">
      <alignment wrapText="1"/>
      <protection/>
    </xf>
    <xf numFmtId="49" fontId="8" fillId="19" borderId="0" xfId="63" applyNumberFormat="1" applyFont="1" applyFill="1" applyAlignment="1">
      <alignment horizontal="center" vertical="center" wrapText="1"/>
      <protection/>
    </xf>
    <xf numFmtId="49" fontId="4" fillId="19" borderId="0" xfId="63" applyNumberFormat="1" applyFont="1" applyFill="1" applyAlignment="1">
      <alignment vertical="center" wrapText="1"/>
      <protection/>
    </xf>
    <xf numFmtId="49" fontId="4" fillId="19" borderId="10" xfId="63" applyNumberFormat="1" applyFont="1" applyFill="1" applyBorder="1" applyAlignment="1">
      <alignment vertical="center" wrapText="1"/>
      <protection/>
    </xf>
    <xf numFmtId="49" fontId="5" fillId="19" borderId="14" xfId="63" applyNumberFormat="1" applyFont="1" applyFill="1" applyBorder="1" applyAlignment="1">
      <alignment horizontal="left" vertical="center" wrapText="1"/>
      <protection/>
    </xf>
    <xf numFmtId="176" fontId="4" fillId="19" borderId="15" xfId="63" applyNumberFormat="1" applyFont="1" applyFill="1" applyBorder="1" applyAlignment="1">
      <alignment horizontal="center" vertical="center"/>
      <protection/>
    </xf>
    <xf numFmtId="49" fontId="4" fillId="19" borderId="13" xfId="63" applyNumberFormat="1" applyFont="1" applyFill="1" applyBorder="1" applyAlignment="1">
      <alignment horizontal="left" vertical="center" wrapText="1"/>
      <protection/>
    </xf>
    <xf numFmtId="49" fontId="4" fillId="19" borderId="13" xfId="63" applyNumberFormat="1" applyFont="1" applyFill="1" applyBorder="1" applyAlignment="1">
      <alignment vertical="center" wrapText="1"/>
      <protection/>
    </xf>
    <xf numFmtId="49" fontId="5" fillId="19" borderId="13" xfId="63" applyNumberFormat="1" applyFont="1" applyFill="1" applyBorder="1" applyAlignment="1">
      <alignment vertical="center" wrapText="1"/>
      <protection/>
    </xf>
    <xf numFmtId="0" fontId="0" fillId="0" borderId="0" xfId="0" applyFill="1" applyAlignment="1">
      <alignment/>
    </xf>
    <xf numFmtId="0" fontId="0" fillId="0" borderId="0" xfId="0" applyFont="1" applyAlignment="1">
      <alignment vertical="center"/>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3" fontId="6" fillId="0" borderId="9" xfId="0" applyNumberFormat="1" applyFont="1" applyFill="1" applyBorder="1" applyAlignment="1" applyProtection="1">
      <alignment horizontal="right" vertical="center"/>
      <protection/>
    </xf>
    <xf numFmtId="0" fontId="6" fillId="0" borderId="9" xfId="0" applyNumberFormat="1" applyFont="1" applyFill="1" applyBorder="1" applyAlignment="1" applyProtection="1">
      <alignment horizontal="right" vertical="center"/>
      <protection/>
    </xf>
    <xf numFmtId="0" fontId="52" fillId="0" borderId="9" xfId="0" applyFont="1" applyFill="1" applyBorder="1" applyAlignment="1">
      <alignment horizontal="center" vertical="center"/>
    </xf>
    <xf numFmtId="0" fontId="51" fillId="0" borderId="9" xfId="0" applyFont="1" applyFill="1" applyBorder="1" applyAlignment="1">
      <alignment vertical="center"/>
    </xf>
    <xf numFmtId="0" fontId="52" fillId="0" borderId="9" xfId="0" applyFont="1" applyFill="1" applyBorder="1" applyAlignment="1">
      <alignment vertical="center"/>
    </xf>
    <xf numFmtId="0" fontId="12" fillId="0" borderId="9" xfId="0" applyNumberFormat="1" applyFont="1" applyFill="1" applyBorder="1" applyAlignment="1" applyProtection="1">
      <alignment vertical="center"/>
      <protection/>
    </xf>
    <xf numFmtId="3" fontId="10" fillId="0" borderId="9"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vertical="center"/>
      <protection/>
    </xf>
    <xf numFmtId="0" fontId="10"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3" fontId="52" fillId="0" borderId="9" xfId="0" applyNumberFormat="1" applyFont="1" applyFill="1" applyBorder="1" applyAlignment="1">
      <alignment vertical="center"/>
    </xf>
    <xf numFmtId="0" fontId="9" fillId="0" borderId="0" xfId="0" applyFont="1" applyAlignment="1">
      <alignment horizontal="center" vertical="center"/>
    </xf>
    <xf numFmtId="0" fontId="0" fillId="0" borderId="0" xfId="0" applyAlignment="1">
      <alignment horizontal="right" vertical="center"/>
    </xf>
    <xf numFmtId="0" fontId="13" fillId="0" borderId="9" xfId="0" applyFont="1" applyBorder="1" applyAlignment="1">
      <alignment vertical="center"/>
    </xf>
    <xf numFmtId="0" fontId="13" fillId="0" borderId="9" xfId="0" applyFont="1" applyBorder="1" applyAlignment="1">
      <alignment horizontal="right" vertical="center"/>
    </xf>
    <xf numFmtId="0" fontId="0" fillId="0" borderId="9" xfId="0" applyNumberFormat="1" applyFont="1" applyFill="1" applyBorder="1" applyAlignment="1" applyProtection="1">
      <alignment horizontal="left" vertical="center"/>
      <protection/>
    </xf>
    <xf numFmtId="0" fontId="0" fillId="0" borderId="9" xfId="0" applyFont="1" applyBorder="1" applyAlignment="1">
      <alignment vertical="center"/>
    </xf>
    <xf numFmtId="0" fontId="13" fillId="0" borderId="9" xfId="0" applyFont="1" applyBorder="1" applyAlignment="1">
      <alignment horizontal="center" vertical="center"/>
    </xf>
    <xf numFmtId="0" fontId="0" fillId="0" borderId="0" xfId="0" applyFont="1" applyFill="1" applyAlignment="1">
      <alignment vertical="center"/>
    </xf>
    <xf numFmtId="0" fontId="48" fillId="0" borderId="9" xfId="0" applyFont="1" applyFill="1" applyBorder="1" applyAlignment="1">
      <alignment vertical="center"/>
    </xf>
    <xf numFmtId="0" fontId="14" fillId="0" borderId="0" xfId="0" applyFont="1" applyFill="1" applyAlignment="1">
      <alignment/>
    </xf>
    <xf numFmtId="0" fontId="15" fillId="0" borderId="0" xfId="0" applyNumberFormat="1" applyFont="1" applyFill="1" applyAlignment="1" applyProtection="1">
      <alignment/>
      <protection/>
    </xf>
    <xf numFmtId="0" fontId="16" fillId="0" borderId="0" xfId="0" applyNumberFormat="1" applyFont="1" applyFill="1" applyAlignment="1" applyProtection="1">
      <alignment horizontal="center"/>
      <protection/>
    </xf>
    <xf numFmtId="0" fontId="0"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6" fillId="0" borderId="9"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left" vertical="center" wrapText="1"/>
      <protection/>
    </xf>
    <xf numFmtId="4" fontId="6" fillId="0" borderId="16" xfId="0" applyNumberFormat="1" applyFont="1" applyFill="1" applyBorder="1" applyAlignment="1" applyProtection="1">
      <alignment horizontal="right" vertical="center" wrapText="1"/>
      <protection/>
    </xf>
    <xf numFmtId="0" fontId="14" fillId="0" borderId="22" xfId="0" applyFont="1" applyFill="1" applyBorder="1" applyAlignment="1">
      <alignment horizontal="left"/>
    </xf>
    <xf numFmtId="0" fontId="6" fillId="0" borderId="0" xfId="0" applyNumberFormat="1" applyFont="1" applyFill="1" applyAlignment="1" applyProtection="1">
      <alignment horizontal="center"/>
      <protection/>
    </xf>
    <xf numFmtId="4" fontId="6" fillId="0" borderId="9" xfId="0" applyNumberFormat="1" applyFont="1" applyFill="1" applyBorder="1" applyAlignment="1" applyProtection="1">
      <alignment horizontal="right" vertical="center" wrapText="1"/>
      <protection/>
    </xf>
    <xf numFmtId="0" fontId="1" fillId="4" borderId="0" xfId="65" applyFill="1">
      <alignment/>
      <protection/>
    </xf>
    <xf numFmtId="0" fontId="0" fillId="4" borderId="0" xfId="65" applyFont="1" applyFill="1">
      <alignment/>
      <protection/>
    </xf>
    <xf numFmtId="49" fontId="53" fillId="4" borderId="0" xfId="65" applyNumberFormat="1" applyFont="1" applyFill="1" applyAlignment="1">
      <alignment horizontal="center" vertical="center"/>
      <protection/>
    </xf>
    <xf numFmtId="49" fontId="1" fillId="4" borderId="0" xfId="65" applyNumberFormat="1" applyFont="1" applyFill="1" applyBorder="1" applyAlignment="1">
      <alignment vertical="center"/>
      <protection/>
    </xf>
    <xf numFmtId="49" fontId="1" fillId="4" borderId="0" xfId="65" applyNumberFormat="1" applyFont="1" applyFill="1" applyBorder="1" applyAlignment="1">
      <alignment horizontal="right" vertical="center"/>
      <protection/>
    </xf>
    <xf numFmtId="0" fontId="18" fillId="0" borderId="9" xfId="65" applyFont="1" applyBorder="1" applyAlignment="1">
      <alignment horizontal="center" vertical="center"/>
      <protection/>
    </xf>
    <xf numFmtId="177" fontId="0" fillId="0" borderId="9" xfId="65" applyNumberFormat="1" applyFont="1" applyBorder="1" applyAlignment="1">
      <alignment horizontal="left" vertical="center"/>
      <protection/>
    </xf>
    <xf numFmtId="178" fontId="0" fillId="0" borderId="9" xfId="65" applyNumberFormat="1" applyFont="1" applyBorder="1" applyAlignment="1" applyProtection="1">
      <alignment vertical="center"/>
      <protection locked="0"/>
    </xf>
    <xf numFmtId="0" fontId="1" fillId="4" borderId="0" xfId="65" applyFill="1" applyBorder="1" applyAlignment="1">
      <alignment horizontal="left" vertical="center" wrapText="1"/>
      <protection/>
    </xf>
    <xf numFmtId="49" fontId="54" fillId="4" borderId="0" xfId="65" applyNumberFormat="1" applyFont="1" applyFill="1" applyAlignment="1">
      <alignment horizontal="center" vertical="center"/>
      <protection/>
    </xf>
    <xf numFmtId="49" fontId="0" fillId="4" borderId="0" xfId="65" applyNumberFormat="1" applyFont="1" applyFill="1" applyBorder="1" applyAlignment="1">
      <alignment horizontal="right" vertical="center"/>
      <protection/>
    </xf>
    <xf numFmtId="3" fontId="6" fillId="20" borderId="9" xfId="0" applyNumberFormat="1" applyFont="1" applyFill="1" applyBorder="1" applyAlignment="1" applyProtection="1">
      <alignment horizontal="right" vertical="center"/>
      <protection/>
    </xf>
    <xf numFmtId="0" fontId="0" fillId="0" borderId="9" xfId="0" applyFill="1" applyBorder="1" applyAlignment="1">
      <alignment/>
    </xf>
    <xf numFmtId="0" fontId="0" fillId="0" borderId="0" xfId="0" applyFill="1" applyAlignment="1">
      <alignment wrapText="1"/>
    </xf>
    <xf numFmtId="0" fontId="0" fillId="0" borderId="0" xfId="0" applyFont="1" applyFill="1" applyAlignment="1">
      <alignment vertical="center"/>
    </xf>
    <xf numFmtId="0" fontId="9" fillId="0" borderId="0" xfId="0" applyNumberFormat="1" applyFont="1" applyFill="1" applyAlignment="1" applyProtection="1">
      <alignment horizontal="center" vertical="center" wrapText="1"/>
      <protection/>
    </xf>
    <xf numFmtId="0" fontId="6" fillId="0" borderId="0" xfId="0" applyFont="1" applyFill="1" applyAlignment="1">
      <alignment vertical="center"/>
    </xf>
    <xf numFmtId="0" fontId="10" fillId="0" borderId="9"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vertical="center"/>
      <protection/>
    </xf>
    <xf numFmtId="0" fontId="0" fillId="19" borderId="0" xfId="0" applyFill="1" applyAlignment="1">
      <alignment/>
    </xf>
    <xf numFmtId="0" fontId="9" fillId="19" borderId="0" xfId="0" applyNumberFormat="1" applyFont="1" applyFill="1" applyAlignment="1" applyProtection="1">
      <alignment horizontal="center" vertical="center"/>
      <protection/>
    </xf>
    <xf numFmtId="0" fontId="6" fillId="19" borderId="0" xfId="0" applyNumberFormat="1" applyFont="1" applyFill="1" applyAlignment="1" applyProtection="1">
      <alignment horizontal="right" vertical="center"/>
      <protection/>
    </xf>
    <xf numFmtId="0" fontId="6" fillId="0" borderId="19" xfId="0" applyNumberFormat="1" applyFont="1" applyFill="1" applyBorder="1" applyAlignment="1" applyProtection="1">
      <alignment horizontal="right" vertical="center"/>
      <protection/>
    </xf>
    <xf numFmtId="0" fontId="6" fillId="0" borderId="16"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19"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xf>
    <xf numFmtId="10" fontId="1" fillId="0" borderId="9" xfId="0" applyNumberFormat="1" applyFont="1" applyBorder="1" applyAlignment="1">
      <alignment horizontal="center" vertical="center"/>
    </xf>
    <xf numFmtId="0" fontId="1" fillId="0" borderId="9" xfId="0" applyFont="1" applyFill="1" applyBorder="1" applyAlignment="1">
      <alignment horizontal="left" vertical="center" wrapText="1"/>
    </xf>
    <xf numFmtId="0" fontId="2" fillId="0" borderId="0" xfId="0" applyFont="1" applyFill="1" applyBorder="1" applyAlignment="1">
      <alignment vertical="center"/>
    </xf>
    <xf numFmtId="0" fontId="11" fillId="0" borderId="0" xfId="0" applyFont="1" applyFill="1" applyBorder="1" applyAlignment="1">
      <alignment vertical="center"/>
    </xf>
    <xf numFmtId="0" fontId="20"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4" fillId="0" borderId="19" xfId="0" applyFont="1" applyFill="1" applyBorder="1" applyAlignment="1">
      <alignment vertical="center"/>
    </xf>
    <xf numFmtId="0" fontId="24" fillId="0" borderId="9" xfId="0" applyFont="1" applyFill="1" applyBorder="1" applyAlignment="1">
      <alignment horizontal="center" vertical="center"/>
    </xf>
    <xf numFmtId="0" fontId="21" fillId="0" borderId="9" xfId="0" applyFont="1" applyFill="1" applyBorder="1" applyAlignment="1">
      <alignment horizontal="center" vertical="center"/>
    </xf>
    <xf numFmtId="0" fontId="25" fillId="0" borderId="19" xfId="0" applyFont="1" applyFill="1" applyBorder="1" applyAlignment="1">
      <alignment vertical="center"/>
    </xf>
    <xf numFmtId="0" fontId="25" fillId="0" borderId="19" xfId="0" applyFont="1" applyFill="1" applyBorder="1" applyAlignment="1">
      <alignment horizontal="center" vertical="center"/>
    </xf>
    <xf numFmtId="0" fontId="25" fillId="0" borderId="19" xfId="0" applyFont="1" applyFill="1" applyBorder="1" applyAlignment="1">
      <alignment horizontal="center" vertical="center"/>
    </xf>
    <xf numFmtId="0" fontId="23" fillId="0" borderId="9" xfId="0" applyFont="1" applyFill="1" applyBorder="1" applyAlignment="1">
      <alignment horizontal="center" vertical="center"/>
    </xf>
    <xf numFmtId="0" fontId="25"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4" fillId="0" borderId="19" xfId="0" applyFont="1" applyFill="1" applyBorder="1" applyAlignment="1">
      <alignment horizontal="center" vertical="center"/>
    </xf>
    <xf numFmtId="0" fontId="26" fillId="0" borderId="9" xfId="0" applyFont="1" applyFill="1" applyBorder="1" applyAlignment="1">
      <alignment horizontal="center" vertical="center" wrapText="1"/>
    </xf>
    <xf numFmtId="0" fontId="21" fillId="0" borderId="19" xfId="0" applyFont="1" applyFill="1" applyBorder="1" applyAlignment="1">
      <alignment vertical="center" wrapText="1"/>
    </xf>
    <xf numFmtId="0" fontId="23" fillId="0" borderId="1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9" xfId="0" applyNumberFormat="1" applyFont="1" applyFill="1" applyBorder="1" applyAlignment="1">
      <alignment horizontal="center" vertical="center" wrapText="1"/>
    </xf>
    <xf numFmtId="0" fontId="21" fillId="0" borderId="9" xfId="0" applyFont="1" applyFill="1" applyBorder="1" applyAlignment="1">
      <alignment vertical="center" wrapText="1"/>
    </xf>
    <xf numFmtId="0" fontId="55" fillId="0" borderId="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21" fillId="0" borderId="19" xfId="0" applyFont="1" applyFill="1" applyBorder="1" applyAlignment="1">
      <alignment horizontal="left" vertical="center" wrapText="1"/>
    </xf>
    <xf numFmtId="0" fontId="21" fillId="0" borderId="19" xfId="0" applyFont="1" applyFill="1" applyBorder="1" applyAlignment="1">
      <alignment vertical="center" wrapText="1"/>
    </xf>
    <xf numFmtId="0" fontId="23" fillId="0" borderId="19" xfId="0" applyFont="1" applyFill="1" applyBorder="1" applyAlignment="1">
      <alignment vertical="center" wrapText="1"/>
    </xf>
    <xf numFmtId="0" fontId="23" fillId="0" borderId="9" xfId="0" applyFont="1" applyFill="1" applyBorder="1" applyAlignment="1">
      <alignment vertical="center" wrapText="1"/>
    </xf>
    <xf numFmtId="0" fontId="23" fillId="0" borderId="9" xfId="0" applyNumberFormat="1" applyFont="1" applyFill="1" applyBorder="1" applyAlignment="1">
      <alignment horizontal="center" vertical="center" wrapText="1"/>
    </xf>
    <xf numFmtId="7"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1" fillId="0" borderId="19" xfId="0" applyFont="1" applyFill="1" applyBorder="1" applyAlignment="1">
      <alignment horizontal="center" vertical="center"/>
    </xf>
    <xf numFmtId="0" fontId="6" fillId="0" borderId="9" xfId="0" applyFont="1" applyFill="1" applyBorder="1" applyAlignment="1">
      <alignment horizontal="center" vertical="center"/>
    </xf>
    <xf numFmtId="0" fontId="21" fillId="0" borderId="9" xfId="0" applyNumberFormat="1" applyFont="1" applyFill="1" applyBorder="1" applyAlignment="1">
      <alignment horizontal="center" vertical="center"/>
    </xf>
    <xf numFmtId="0" fontId="23" fillId="0" borderId="19" xfId="0" applyFont="1" applyFill="1" applyBorder="1" applyAlignment="1">
      <alignment horizontal="center" vertical="center"/>
    </xf>
    <xf numFmtId="0"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7"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55" fillId="0" borderId="9" xfId="0" applyFont="1" applyFill="1" applyBorder="1" applyAlignment="1">
      <alignment horizontal="center" vertical="center"/>
    </xf>
    <xf numFmtId="0" fontId="55" fillId="0" borderId="9" xfId="0" applyNumberFormat="1" applyFont="1" applyFill="1" applyBorder="1" applyAlignment="1">
      <alignment horizontal="center" vertical="center"/>
    </xf>
    <xf numFmtId="0" fontId="21" fillId="0" borderId="19"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0" fontId="23" fillId="0" borderId="19"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23" fillId="0" borderId="9" xfId="0" applyNumberFormat="1" applyFont="1" applyFill="1" applyBorder="1" applyAlignment="1">
      <alignment horizontal="center" vertical="center"/>
    </xf>
    <xf numFmtId="0" fontId="21" fillId="0" borderId="19" xfId="0" applyFont="1" applyFill="1" applyBorder="1" applyAlignment="1">
      <alignment horizontal="center" vertical="center"/>
    </xf>
    <xf numFmtId="0" fontId="24" fillId="0" borderId="19" xfId="0" applyFont="1" applyFill="1" applyBorder="1" applyAlignment="1">
      <alignment vertical="center"/>
    </xf>
    <xf numFmtId="0" fontId="6" fillId="0" borderId="9" xfId="0" applyFont="1" applyFill="1" applyBorder="1" applyAlignment="1">
      <alignment horizontal="center" wrapText="1"/>
    </xf>
    <xf numFmtId="177" fontId="0"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xf>
    <xf numFmtId="0" fontId="2" fillId="0" borderId="9" xfId="0" applyFont="1" applyFill="1" applyBorder="1" applyAlignment="1">
      <alignment vertical="center"/>
    </xf>
    <xf numFmtId="0" fontId="24" fillId="0" borderId="9" xfId="0" applyFont="1" applyFill="1" applyBorder="1" applyAlignment="1">
      <alignment vertical="center"/>
    </xf>
    <xf numFmtId="176" fontId="23" fillId="0" borderId="9"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55" fillId="0" borderId="23"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4" fillId="0" borderId="0" xfId="0" applyFont="1" applyFill="1" applyBorder="1" applyAlignment="1">
      <alignment vertical="center"/>
    </xf>
    <xf numFmtId="0" fontId="1" fillId="0" borderId="0" xfId="0" applyFont="1" applyFill="1" applyBorder="1" applyAlignment="1">
      <alignment horizontal="center" vertical="center"/>
    </xf>
    <xf numFmtId="0" fontId="27" fillId="0" borderId="0" xfId="0" applyFont="1" applyFill="1" applyAlignment="1">
      <alignment horizontal="center"/>
    </xf>
    <xf numFmtId="14" fontId="1" fillId="0" borderId="0" xfId="0" applyNumberFormat="1" applyFont="1" applyFill="1" applyBorder="1" applyAlignment="1" applyProtection="1">
      <alignment horizontal="left"/>
      <protection locked="0"/>
    </xf>
    <xf numFmtId="49" fontId="13" fillId="0" borderId="9" xfId="66" applyNumberFormat="1" applyFont="1" applyFill="1" applyBorder="1" applyAlignment="1">
      <alignment horizontal="center" vertical="center" wrapText="1"/>
      <protection/>
    </xf>
    <xf numFmtId="0" fontId="13" fillId="0" borderId="9" xfId="66" applyFont="1" applyFill="1" applyBorder="1" applyAlignment="1">
      <alignment horizontal="center" vertical="center" wrapText="1"/>
      <protection/>
    </xf>
    <xf numFmtId="0" fontId="13" fillId="0" borderId="9" xfId="66" applyFont="1" applyFill="1" applyBorder="1" applyAlignment="1">
      <alignment horizontal="left" vertical="center" wrapText="1"/>
      <protection/>
    </xf>
    <xf numFmtId="0" fontId="5" fillId="0" borderId="9" xfId="0" applyFont="1" applyFill="1" applyBorder="1" applyAlignment="1">
      <alignment horizontal="center" vertical="center"/>
    </xf>
    <xf numFmtId="0" fontId="1" fillId="0" borderId="9" xfId="66" applyFont="1" applyFill="1" applyBorder="1" applyAlignment="1">
      <alignment horizontal="left" vertical="center" wrapText="1"/>
      <protection/>
    </xf>
    <xf numFmtId="3" fontId="1" fillId="20" borderId="9" xfId="0" applyNumberFormat="1" applyFont="1" applyFill="1" applyBorder="1" applyAlignment="1" applyProtection="1">
      <alignment horizontal="center" vertical="center"/>
      <protection/>
    </xf>
    <xf numFmtId="0" fontId="1" fillId="0" borderId="9" xfId="0" applyFont="1" applyBorder="1" applyAlignment="1">
      <alignment horizontal="left" vertical="center"/>
    </xf>
    <xf numFmtId="0" fontId="1" fillId="0" borderId="9" xfId="0" applyFont="1" applyFill="1" applyBorder="1" applyAlignment="1">
      <alignment horizontal="left" vertical="center"/>
    </xf>
    <xf numFmtId="0" fontId="28" fillId="0" borderId="0" xfId="0" applyFont="1" applyFill="1" applyAlignment="1">
      <alignment horizontal="center"/>
    </xf>
    <xf numFmtId="49" fontId="12" fillId="0" borderId="9" xfId="66" applyNumberFormat="1" applyFont="1" applyFill="1" applyBorder="1" applyAlignment="1">
      <alignment horizontal="center" vertical="center" wrapText="1"/>
      <protection/>
    </xf>
    <xf numFmtId="0" fontId="1" fillId="0" borderId="9" xfId="66" applyFont="1" applyFill="1" applyBorder="1" applyAlignment="1">
      <alignment horizontal="center" vertical="center" wrapText="1"/>
      <protection/>
    </xf>
    <xf numFmtId="49" fontId="12" fillId="0" borderId="9" xfId="66" applyNumberFormat="1" applyFont="1" applyFill="1" applyBorder="1" applyAlignment="1">
      <alignment horizontal="left" vertical="center" wrapText="1"/>
      <protection/>
    </xf>
    <xf numFmtId="0" fontId="12" fillId="0" borderId="9" xfId="66" applyFont="1" applyFill="1" applyBorder="1" applyAlignment="1">
      <alignment horizontal="center" vertical="center" wrapText="1"/>
      <protection/>
    </xf>
    <xf numFmtId="0" fontId="12" fillId="0" borderId="9" xfId="66" applyFont="1" applyFill="1" applyBorder="1" applyAlignment="1">
      <alignment horizontal="left" vertical="center" wrapText="1"/>
      <protection/>
    </xf>
    <xf numFmtId="0" fontId="11" fillId="0" borderId="9" xfId="0" applyFont="1" applyFill="1" applyBorder="1" applyAlignment="1">
      <alignment horizontal="center" vertical="center"/>
    </xf>
    <xf numFmtId="0" fontId="56" fillId="0" borderId="9" xfId="66" applyFont="1" applyFill="1" applyBorder="1" applyAlignment="1">
      <alignment horizontal="left" vertical="center" wrapText="1"/>
      <protection/>
    </xf>
    <xf numFmtId="0" fontId="1" fillId="0" borderId="9" xfId="0" applyFont="1" applyFill="1" applyBorder="1" applyAlignment="1">
      <alignment horizontal="center" vertical="center"/>
    </xf>
    <xf numFmtId="0" fontId="56" fillId="0" borderId="9" xfId="66" applyFont="1" applyFill="1" applyBorder="1" applyAlignment="1">
      <alignment horizontal="left" vertical="center" wrapText="1" shrinkToFit="1"/>
      <protection/>
    </xf>
    <xf numFmtId="49" fontId="56" fillId="0" borderId="9" xfId="66" applyNumberFormat="1" applyFont="1" applyFill="1" applyBorder="1" applyAlignment="1">
      <alignment horizontal="left" vertical="center" wrapText="1" shrinkToFit="1"/>
      <protection/>
    </xf>
    <xf numFmtId="179" fontId="1" fillId="0" borderId="9" xfId="0" applyNumberFormat="1" applyFont="1" applyFill="1" applyBorder="1" applyAlignment="1">
      <alignment horizontal="center" vertical="center"/>
    </xf>
    <xf numFmtId="49" fontId="56" fillId="0" borderId="9" xfId="66" applyNumberFormat="1" applyFont="1" applyFill="1" applyBorder="1" applyAlignment="1">
      <alignment horizontal="left" vertical="center" wrapText="1"/>
      <protection/>
    </xf>
    <xf numFmtId="179" fontId="1" fillId="0" borderId="9" xfId="66" applyNumberFormat="1" applyFont="1" applyFill="1" applyBorder="1" applyAlignment="1">
      <alignment horizontal="center" vertical="center" wrapText="1"/>
      <protection/>
    </xf>
    <xf numFmtId="0" fontId="56" fillId="0" borderId="9" xfId="0" applyFont="1" applyBorder="1" applyAlignment="1">
      <alignment horizontal="justify" vertical="center"/>
    </xf>
    <xf numFmtId="0" fontId="57" fillId="0" borderId="9" xfId="0" applyFont="1" applyBorder="1" applyAlignment="1">
      <alignment horizontal="justify" vertical="center"/>
    </xf>
    <xf numFmtId="0" fontId="1" fillId="0" borderId="9" xfId="0" applyFont="1" applyFill="1" applyBorder="1" applyAlignment="1">
      <alignment vertical="center"/>
    </xf>
    <xf numFmtId="0" fontId="29" fillId="19" borderId="0" xfId="0" applyNumberFormat="1" applyFont="1" applyFill="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left" vertical="center"/>
      <protection/>
    </xf>
    <xf numFmtId="0" fontId="6" fillId="0" borderId="25" xfId="0" applyNumberFormat="1" applyFont="1" applyFill="1" applyBorder="1" applyAlignment="1" applyProtection="1">
      <alignment horizontal="left" vertical="center"/>
      <protection/>
    </xf>
    <xf numFmtId="0" fontId="10" fillId="0" borderId="26" xfId="0" applyNumberFormat="1" applyFont="1" applyFill="1" applyBorder="1" applyAlignment="1" applyProtection="1">
      <alignment horizontal="left" vertical="center"/>
      <protection/>
    </xf>
    <xf numFmtId="0" fontId="0" fillId="0" borderId="0" xfId="0" applyFill="1" applyAlignment="1">
      <alignment vertical="center"/>
    </xf>
    <xf numFmtId="0" fontId="28"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9" xfId="0" applyFont="1" applyFill="1" applyBorder="1" applyAlignment="1">
      <alignment vertical="center"/>
    </xf>
    <xf numFmtId="0" fontId="30" fillId="0" borderId="27" xfId="0" applyNumberFormat="1" applyFont="1" applyFill="1" applyBorder="1" applyAlignment="1" applyProtection="1">
      <alignment horizontal="center" vertical="center" shrinkToFit="1"/>
      <protection/>
    </xf>
    <xf numFmtId="9" fontId="1" fillId="0" borderId="9" xfId="17" applyFont="1" applyFill="1" applyBorder="1" applyAlignment="1">
      <alignment horizontal="center" vertical="center"/>
    </xf>
    <xf numFmtId="0" fontId="31" fillId="0" borderId="27" xfId="0" applyNumberFormat="1" applyFont="1" applyFill="1" applyBorder="1" applyAlignment="1" applyProtection="1">
      <alignment horizontal="center" vertical="center" shrinkToFit="1"/>
      <protection/>
    </xf>
    <xf numFmtId="0" fontId="31" fillId="0" borderId="28" xfId="0" applyNumberFormat="1" applyFont="1" applyFill="1" applyBorder="1" applyAlignment="1" applyProtection="1">
      <alignment horizontal="center" vertical="center" shrinkToFit="1"/>
      <protection/>
    </xf>
    <xf numFmtId="0" fontId="30" fillId="0" borderId="11" xfId="0" applyNumberFormat="1" applyFont="1" applyFill="1" applyBorder="1" applyAlignment="1" applyProtection="1">
      <alignment horizontal="center" vertical="center" shrinkToFit="1"/>
      <protection/>
    </xf>
    <xf numFmtId="0" fontId="31" fillId="0" borderId="11" xfId="0" applyNumberFormat="1" applyFont="1" applyFill="1" applyBorder="1" applyAlignment="1" applyProtection="1">
      <alignment horizontal="center" vertical="center" shrinkToFit="1"/>
      <protection/>
    </xf>
    <xf numFmtId="177" fontId="31" fillId="0" borderId="29" xfId="0" applyNumberFormat="1" applyFont="1" applyFill="1" applyBorder="1" applyAlignment="1" applyProtection="1">
      <alignment vertical="center"/>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 name="常规 3" xfId="64"/>
    <cellStyle name="常规 4" xfId="65"/>
    <cellStyle name="常规_2011年全省结算汇总表2012(1).03.28定稿" xfId="66"/>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2269;&#24211;\&#24635;&#20915;&#31639;&#20219;&#21153;&#12289;&#21442;&#25968;&#12289;&#36164;&#26009;&#20998;&#21457;&#21439;&#24066;&#21306;%20(2)\2022&#24180;&#36130;&#25919;&#24635;&#20915;&#31639;3.0&#29256;&#65288;&#26368;&#32456;&#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1">
          <cell r="A1" t="str">
            <v>2022年度祁东县一般公共预算收入决算录入表		</v>
          </cell>
        </row>
        <row r="2">
          <cell r="A2" t="str">
            <v>录入01表</v>
          </cell>
        </row>
        <row r="3">
          <cell r="A3" t="str">
            <v>单位:万元</v>
          </cell>
        </row>
        <row r="4">
          <cell r="A4" t="str">
            <v>科目编码</v>
          </cell>
          <cell r="B4" t="str">
            <v>科目名称</v>
          </cell>
          <cell r="C4" t="str">
            <v>决算数</v>
          </cell>
        </row>
        <row r="5">
          <cell r="B5" t="str">
            <v>一般公共预算收入</v>
          </cell>
          <cell r="C5">
            <v>115282</v>
          </cell>
        </row>
        <row r="6">
          <cell r="A6">
            <v>101</v>
          </cell>
          <cell r="B6" t="str">
            <v>税收收入</v>
          </cell>
          <cell r="C6">
            <v>82597</v>
          </cell>
        </row>
        <row r="7">
          <cell r="A7">
            <v>10101</v>
          </cell>
          <cell r="B7" t="str">
            <v>  增值税</v>
          </cell>
          <cell r="C7">
            <v>14662</v>
          </cell>
        </row>
        <row r="8">
          <cell r="A8">
            <v>1010101</v>
          </cell>
          <cell r="B8" t="str">
            <v>    国内增值税</v>
          </cell>
          <cell r="C8">
            <v>14662</v>
          </cell>
        </row>
        <row r="9">
          <cell r="A9">
            <v>101010101</v>
          </cell>
          <cell r="B9" t="str">
            <v>      国有企业增值税</v>
          </cell>
          <cell r="C9">
            <v>3536</v>
          </cell>
        </row>
        <row r="10">
          <cell r="A10">
            <v>101010102</v>
          </cell>
          <cell r="B10" t="str">
            <v>      集体企业增值税</v>
          </cell>
          <cell r="C10">
            <v>86</v>
          </cell>
        </row>
        <row r="11">
          <cell r="A11">
            <v>101010103</v>
          </cell>
          <cell r="B11" t="str">
            <v>      股份制企业增值税</v>
          </cell>
          <cell r="C11">
            <v>3625</v>
          </cell>
        </row>
        <row r="12">
          <cell r="A12">
            <v>101010104</v>
          </cell>
          <cell r="B12" t="str">
            <v>      联营企业增值税</v>
          </cell>
          <cell r="C12">
            <v>0</v>
          </cell>
        </row>
        <row r="13">
          <cell r="A13">
            <v>101010105</v>
          </cell>
          <cell r="B13" t="str">
            <v>      港澳台和外商投资企业增值税</v>
          </cell>
          <cell r="C13">
            <v>67</v>
          </cell>
        </row>
        <row r="14">
          <cell r="A14">
            <v>101010106</v>
          </cell>
          <cell r="B14" t="str">
            <v>      私营企业增值税</v>
          </cell>
          <cell r="C14">
            <v>6309</v>
          </cell>
        </row>
        <row r="15">
          <cell r="A15">
            <v>101010117</v>
          </cell>
          <cell r="B15" t="str">
            <v>      中国国家铁路集团有限公司改征增值税待分配收入</v>
          </cell>
          <cell r="C15">
            <v>0</v>
          </cell>
        </row>
        <row r="16">
          <cell r="A16">
            <v>101010118</v>
          </cell>
          <cell r="B16" t="str">
            <v>      中国国家铁路集团有限公司改征增值税收入</v>
          </cell>
          <cell r="C16">
            <v>0</v>
          </cell>
        </row>
        <row r="17">
          <cell r="A17">
            <v>101010119</v>
          </cell>
          <cell r="B17" t="str">
            <v>      其他增值税</v>
          </cell>
          <cell r="C17">
            <v>657</v>
          </cell>
        </row>
        <row r="18">
          <cell r="A18">
            <v>101010120</v>
          </cell>
          <cell r="B18" t="str">
            <v>      增值税税款滞纳金、罚款收入</v>
          </cell>
          <cell r="C18">
            <v>44</v>
          </cell>
        </row>
        <row r="19">
          <cell r="A19">
            <v>101010121</v>
          </cell>
          <cell r="B19" t="str">
            <v>      残疾人就业增值税退税</v>
          </cell>
          <cell r="C19">
            <v>0</v>
          </cell>
        </row>
        <row r="20">
          <cell r="A20">
            <v>101010122</v>
          </cell>
          <cell r="B20" t="str">
            <v>      软件增值税退税</v>
          </cell>
          <cell r="C20">
            <v>0</v>
          </cell>
        </row>
        <row r="21">
          <cell r="A21">
            <v>101010125</v>
          </cell>
          <cell r="B21" t="str">
            <v>      宣传文化单位增值税退税</v>
          </cell>
          <cell r="C21">
            <v>0</v>
          </cell>
        </row>
        <row r="22">
          <cell r="A22">
            <v>101010127</v>
          </cell>
          <cell r="B22" t="str">
            <v>      核电站增值税退税</v>
          </cell>
          <cell r="C22">
            <v>0</v>
          </cell>
        </row>
        <row r="23">
          <cell r="A23">
            <v>101010129</v>
          </cell>
          <cell r="B23" t="str">
            <v>      资源综合利用增值税退税</v>
          </cell>
          <cell r="C23">
            <v>-211</v>
          </cell>
        </row>
        <row r="24">
          <cell r="A24">
            <v>101010131</v>
          </cell>
          <cell r="B24" t="str">
            <v>      黄金增值税退税</v>
          </cell>
          <cell r="C24">
            <v>0</v>
          </cell>
        </row>
        <row r="25">
          <cell r="A25">
            <v>101010132</v>
          </cell>
          <cell r="B25" t="str">
            <v>      光伏发电增值税退税</v>
          </cell>
          <cell r="C25">
            <v>0</v>
          </cell>
        </row>
        <row r="26">
          <cell r="A26">
            <v>101010133</v>
          </cell>
          <cell r="B26" t="str">
            <v>      风力发电增值税退税</v>
          </cell>
          <cell r="C26">
            <v>0</v>
          </cell>
        </row>
        <row r="27">
          <cell r="A27">
            <v>101010134</v>
          </cell>
          <cell r="B27" t="str">
            <v>      管道运输增值税退税</v>
          </cell>
          <cell r="C27">
            <v>0</v>
          </cell>
        </row>
        <row r="28">
          <cell r="A28">
            <v>101010135</v>
          </cell>
          <cell r="B28" t="str">
            <v>      融资租赁增值税退税</v>
          </cell>
          <cell r="C28">
            <v>0</v>
          </cell>
        </row>
        <row r="29">
          <cell r="A29">
            <v>101010136</v>
          </cell>
          <cell r="B29" t="str">
            <v>      增值税留抵退税</v>
          </cell>
          <cell r="C29">
            <v>0</v>
          </cell>
        </row>
        <row r="30">
          <cell r="A30">
            <v>101010137</v>
          </cell>
          <cell r="B30" t="str">
            <v>      增值税留抵退税省级调库</v>
          </cell>
          <cell r="C30">
            <v>0</v>
          </cell>
        </row>
        <row r="31">
          <cell r="A31">
            <v>101010138</v>
          </cell>
          <cell r="B31" t="str">
            <v>      增值税留抵退税省级以下调库</v>
          </cell>
          <cell r="C31">
            <v>0</v>
          </cell>
        </row>
        <row r="32">
          <cell r="A32">
            <v>101010139</v>
          </cell>
          <cell r="B32" t="str">
            <v>      小微企业原政策增值税留抵退税</v>
          </cell>
          <cell r="C32">
            <v>0</v>
          </cell>
        </row>
        <row r="33">
          <cell r="A33">
            <v>101010140</v>
          </cell>
          <cell r="B33" t="str">
            <v>      小微企业新增政策增值税留抵退税</v>
          </cell>
          <cell r="C33">
            <v>0</v>
          </cell>
        </row>
        <row r="34">
          <cell r="A34">
            <v>101010141</v>
          </cell>
          <cell r="B34" t="str">
            <v>      其他企业原政策增值税留抵退税</v>
          </cell>
          <cell r="C34">
            <v>0</v>
          </cell>
        </row>
        <row r="35">
          <cell r="A35">
            <v>101010142</v>
          </cell>
          <cell r="B35" t="str">
            <v>      其他企业新增政策增值税留抵退税</v>
          </cell>
          <cell r="C35">
            <v>0</v>
          </cell>
        </row>
        <row r="36">
          <cell r="A36">
            <v>101010150</v>
          </cell>
          <cell r="B36" t="str">
            <v>      其他增值税退税</v>
          </cell>
          <cell r="C36">
            <v>0</v>
          </cell>
        </row>
        <row r="37">
          <cell r="A37">
            <v>101010151</v>
          </cell>
          <cell r="B37" t="str">
            <v>      免抵调增增值税</v>
          </cell>
          <cell r="C37">
            <v>549</v>
          </cell>
        </row>
        <row r="38">
          <cell r="A38">
            <v>101010152</v>
          </cell>
          <cell r="B38" t="str">
            <v>      成品油价格和税费改革增值税划出</v>
          </cell>
          <cell r="C38">
            <v>0</v>
          </cell>
        </row>
        <row r="39">
          <cell r="A39">
            <v>101010153</v>
          </cell>
          <cell r="B39" t="str">
            <v>      成品油价格和税费改革增值税划入</v>
          </cell>
          <cell r="C39">
            <v>0</v>
          </cell>
        </row>
        <row r="40">
          <cell r="A40">
            <v>101010154</v>
          </cell>
          <cell r="B40" t="str">
            <v>      跨省管道运输企业增值税</v>
          </cell>
          <cell r="C40">
            <v>0</v>
          </cell>
        </row>
        <row r="41">
          <cell r="A41">
            <v>101010155</v>
          </cell>
          <cell r="B41" t="str">
            <v>      跨省管道运输企业增值税待分配收入</v>
          </cell>
          <cell r="C41">
            <v>0</v>
          </cell>
        </row>
        <row r="42">
          <cell r="A42">
            <v>1010102</v>
          </cell>
          <cell r="B42" t="str">
            <v>    进口货物增值税(项)</v>
          </cell>
          <cell r="C42">
            <v>0</v>
          </cell>
        </row>
        <row r="43">
          <cell r="A43">
            <v>101010201</v>
          </cell>
          <cell r="B43" t="str">
            <v>      进口货物增值税(目)</v>
          </cell>
          <cell r="C43">
            <v>0</v>
          </cell>
        </row>
        <row r="44">
          <cell r="A44">
            <v>101010220</v>
          </cell>
          <cell r="B44" t="str">
            <v>      进口货物增值税税款滞纳金、罚款收入</v>
          </cell>
          <cell r="C44">
            <v>0</v>
          </cell>
        </row>
        <row r="45">
          <cell r="A45">
            <v>101010221</v>
          </cell>
          <cell r="B45" t="str">
            <v>      进口货物退增值税</v>
          </cell>
          <cell r="C45">
            <v>0</v>
          </cell>
        </row>
        <row r="46">
          <cell r="A46">
            <v>1010103</v>
          </cell>
          <cell r="B46" t="str">
            <v>    出口业务退增值税(项)</v>
          </cell>
          <cell r="C46">
            <v>0</v>
          </cell>
        </row>
        <row r="47">
          <cell r="A47">
            <v>101010301</v>
          </cell>
          <cell r="B47" t="str">
            <v>      出口业务退增值税(目)</v>
          </cell>
          <cell r="C47">
            <v>0</v>
          </cell>
        </row>
        <row r="48">
          <cell r="A48">
            <v>101010302</v>
          </cell>
          <cell r="B48" t="str">
            <v>      免抵调减增值税</v>
          </cell>
          <cell r="C48">
            <v>0</v>
          </cell>
        </row>
        <row r="49">
          <cell r="A49">
            <v>10102</v>
          </cell>
          <cell r="B49" t="str">
            <v>  消费税</v>
          </cell>
          <cell r="C49">
            <v>0</v>
          </cell>
        </row>
        <row r="50">
          <cell r="A50">
            <v>1010201</v>
          </cell>
          <cell r="B50" t="str">
            <v>    国内消费税</v>
          </cell>
          <cell r="C50">
            <v>0</v>
          </cell>
        </row>
        <row r="51">
          <cell r="A51">
            <v>101020101</v>
          </cell>
          <cell r="B51" t="str">
            <v>      国有企业消费税</v>
          </cell>
          <cell r="C51">
            <v>0</v>
          </cell>
        </row>
        <row r="52">
          <cell r="A52">
            <v>101020102</v>
          </cell>
          <cell r="B52" t="str">
            <v>      集体企业消费税</v>
          </cell>
          <cell r="C52">
            <v>0</v>
          </cell>
        </row>
        <row r="53">
          <cell r="A53">
            <v>101020103</v>
          </cell>
          <cell r="B53" t="str">
            <v>      股份制企业消费税</v>
          </cell>
          <cell r="C53">
            <v>0</v>
          </cell>
        </row>
        <row r="54">
          <cell r="A54">
            <v>101020104</v>
          </cell>
          <cell r="B54" t="str">
            <v>      联营企业消费税</v>
          </cell>
          <cell r="C54">
            <v>0</v>
          </cell>
        </row>
        <row r="55">
          <cell r="A55">
            <v>101020105</v>
          </cell>
          <cell r="B55" t="str">
            <v>      港澳台和外商投资企业消费税</v>
          </cell>
          <cell r="C55">
            <v>0</v>
          </cell>
        </row>
        <row r="56">
          <cell r="A56">
            <v>101020106</v>
          </cell>
          <cell r="B56" t="str">
            <v>      私营企业消费税</v>
          </cell>
          <cell r="C56">
            <v>0</v>
          </cell>
        </row>
        <row r="57">
          <cell r="A57">
            <v>101020107</v>
          </cell>
          <cell r="B57" t="str">
            <v>      成品油消费税</v>
          </cell>
          <cell r="C57">
            <v>0</v>
          </cell>
        </row>
        <row r="58">
          <cell r="A58">
            <v>101020119</v>
          </cell>
          <cell r="B58" t="str">
            <v>      其他消费税</v>
          </cell>
          <cell r="C58">
            <v>0</v>
          </cell>
        </row>
        <row r="59">
          <cell r="A59">
            <v>101020120</v>
          </cell>
          <cell r="B59" t="str">
            <v>      消费税税款滞纳金、罚款收入</v>
          </cell>
          <cell r="C59">
            <v>0</v>
          </cell>
        </row>
        <row r="60">
          <cell r="A60">
            <v>101020121</v>
          </cell>
          <cell r="B60" t="str">
            <v>      成品油消费税退税</v>
          </cell>
          <cell r="C60">
            <v>0</v>
          </cell>
        </row>
        <row r="61">
          <cell r="A61">
            <v>101020129</v>
          </cell>
          <cell r="B61" t="str">
            <v>      其他消费税退税</v>
          </cell>
          <cell r="C61">
            <v>0</v>
          </cell>
        </row>
        <row r="62">
          <cell r="A62">
            <v>1010202</v>
          </cell>
          <cell r="B62" t="str">
            <v>    进口消费品消费税</v>
          </cell>
          <cell r="C62">
            <v>0</v>
          </cell>
        </row>
        <row r="63">
          <cell r="A63">
            <v>101020202</v>
          </cell>
          <cell r="B63" t="str">
            <v>      进口成品油消费税</v>
          </cell>
          <cell r="C63">
            <v>0</v>
          </cell>
        </row>
        <row r="64">
          <cell r="A64">
            <v>101020209</v>
          </cell>
          <cell r="B64" t="str">
            <v>      进口其他消费品消费税</v>
          </cell>
          <cell r="C64">
            <v>0</v>
          </cell>
        </row>
        <row r="65">
          <cell r="A65">
            <v>101020220</v>
          </cell>
          <cell r="B65" t="str">
            <v>      进口消费品消费税税款滞纳金、罚款收入</v>
          </cell>
          <cell r="C65">
            <v>0</v>
          </cell>
        </row>
        <row r="66">
          <cell r="A66">
            <v>101020221</v>
          </cell>
          <cell r="B66" t="str">
            <v>      进口成品油消费税退税</v>
          </cell>
          <cell r="C66">
            <v>0</v>
          </cell>
        </row>
        <row r="67">
          <cell r="A67">
            <v>101020229</v>
          </cell>
          <cell r="B67" t="str">
            <v>      进口其他消费品退消费税</v>
          </cell>
          <cell r="C67">
            <v>0</v>
          </cell>
        </row>
        <row r="68">
          <cell r="A68">
            <v>1010203</v>
          </cell>
          <cell r="B68" t="str">
            <v>    出口消费品退消费税</v>
          </cell>
          <cell r="C68">
            <v>0</v>
          </cell>
        </row>
        <row r="69">
          <cell r="A69">
            <v>10104</v>
          </cell>
          <cell r="B69" t="str">
            <v>  企业所得税</v>
          </cell>
          <cell r="C69">
            <v>3319</v>
          </cell>
        </row>
        <row r="70">
          <cell r="A70">
            <v>1010401</v>
          </cell>
          <cell r="B70" t="str">
            <v>    国有冶金工业所得税</v>
          </cell>
          <cell r="C70">
            <v>0</v>
          </cell>
        </row>
        <row r="71">
          <cell r="A71">
            <v>1010402</v>
          </cell>
          <cell r="B71" t="str">
            <v>    国有有色金属工业所得税</v>
          </cell>
          <cell r="C71">
            <v>0</v>
          </cell>
        </row>
        <row r="72">
          <cell r="A72">
            <v>1010403</v>
          </cell>
          <cell r="B72" t="str">
            <v>    国有煤炭工业所得税</v>
          </cell>
          <cell r="C72">
            <v>0</v>
          </cell>
        </row>
        <row r="73">
          <cell r="A73">
            <v>1010404</v>
          </cell>
          <cell r="B73" t="str">
            <v>    国有电力工业所得税</v>
          </cell>
          <cell r="C73">
            <v>0</v>
          </cell>
        </row>
        <row r="74">
          <cell r="A74">
            <v>1010405</v>
          </cell>
          <cell r="B74" t="str">
            <v>    国有石油和化学工业所得税</v>
          </cell>
          <cell r="C74">
            <v>0</v>
          </cell>
        </row>
        <row r="75">
          <cell r="A75">
            <v>1010406</v>
          </cell>
          <cell r="B75" t="str">
            <v>    国有机械工业所得税</v>
          </cell>
          <cell r="C75">
            <v>0</v>
          </cell>
        </row>
        <row r="76">
          <cell r="A76">
            <v>1010407</v>
          </cell>
          <cell r="B76" t="str">
            <v>    国有汽车工业所得税</v>
          </cell>
          <cell r="C76">
            <v>0</v>
          </cell>
        </row>
        <row r="77">
          <cell r="A77">
            <v>1010408</v>
          </cell>
          <cell r="B77" t="str">
            <v>    国有核工业所得税</v>
          </cell>
          <cell r="C77">
            <v>0</v>
          </cell>
        </row>
        <row r="78">
          <cell r="A78">
            <v>1010409</v>
          </cell>
          <cell r="B78" t="str">
            <v>    国有航空工业所得税</v>
          </cell>
          <cell r="C78">
            <v>0</v>
          </cell>
        </row>
        <row r="79">
          <cell r="A79">
            <v>1010410</v>
          </cell>
          <cell r="B79" t="str">
            <v>    国有航天工业所得税</v>
          </cell>
          <cell r="C79">
            <v>0</v>
          </cell>
        </row>
        <row r="80">
          <cell r="A80">
            <v>1010411</v>
          </cell>
          <cell r="B80" t="str">
            <v>    国有电子工业所得税</v>
          </cell>
          <cell r="C80">
            <v>0</v>
          </cell>
        </row>
        <row r="81">
          <cell r="A81">
            <v>1010412</v>
          </cell>
          <cell r="B81" t="str">
            <v>    国有兵器工业所得税</v>
          </cell>
          <cell r="C81">
            <v>0</v>
          </cell>
        </row>
        <row r="82">
          <cell r="A82">
            <v>1010413</v>
          </cell>
          <cell r="B82" t="str">
            <v>    国有船舶工业所得税</v>
          </cell>
          <cell r="C82">
            <v>0</v>
          </cell>
        </row>
        <row r="83">
          <cell r="A83">
            <v>1010414</v>
          </cell>
          <cell r="B83" t="str">
            <v>    国有建筑材料工业所得税</v>
          </cell>
          <cell r="C83">
            <v>0</v>
          </cell>
        </row>
        <row r="84">
          <cell r="A84">
            <v>1010415</v>
          </cell>
          <cell r="B84" t="str">
            <v>    国有烟草企业所得税</v>
          </cell>
          <cell r="C84">
            <v>502</v>
          </cell>
        </row>
        <row r="85">
          <cell r="A85">
            <v>1010416</v>
          </cell>
          <cell r="B85" t="str">
            <v>    国有纺织企业所得税</v>
          </cell>
          <cell r="C85">
            <v>0</v>
          </cell>
        </row>
        <row r="86">
          <cell r="A86">
            <v>1010417</v>
          </cell>
          <cell r="B86" t="str">
            <v>    国有铁道企业所得税</v>
          </cell>
          <cell r="C86">
            <v>0</v>
          </cell>
        </row>
        <row r="87">
          <cell r="A87">
            <v>101041701</v>
          </cell>
          <cell r="B87" t="str">
            <v>      中国国家铁路集团有限公司集中缴纳的铁路运输企业所得税</v>
          </cell>
          <cell r="C87">
            <v>0</v>
          </cell>
        </row>
        <row r="88">
          <cell r="A88">
            <v>101041702</v>
          </cell>
          <cell r="B88" t="str">
            <v>      中国国家铁路集团有限公司集中缴纳的铁路运输企业所得税待分配收入</v>
          </cell>
          <cell r="C88">
            <v>0</v>
          </cell>
        </row>
        <row r="89">
          <cell r="A89">
            <v>101041709</v>
          </cell>
          <cell r="B89" t="str">
            <v>      其他国有铁道企业所得税</v>
          </cell>
          <cell r="C89">
            <v>0</v>
          </cell>
        </row>
        <row r="90">
          <cell r="A90">
            <v>1010418</v>
          </cell>
          <cell r="B90" t="str">
            <v>    国有交通企业所得税</v>
          </cell>
          <cell r="C90">
            <v>0</v>
          </cell>
        </row>
        <row r="91">
          <cell r="A91">
            <v>1010419</v>
          </cell>
          <cell r="B91" t="str">
            <v>    国有邮政企业所得税</v>
          </cell>
          <cell r="C91">
            <v>0</v>
          </cell>
        </row>
        <row r="92">
          <cell r="A92">
            <v>1010420</v>
          </cell>
          <cell r="B92" t="str">
            <v>    国有民航企业所得税</v>
          </cell>
          <cell r="C92">
            <v>0</v>
          </cell>
        </row>
        <row r="93">
          <cell r="A93">
            <v>1010421</v>
          </cell>
          <cell r="B93" t="str">
            <v>    国有海洋石油天然气企业所得税</v>
          </cell>
          <cell r="C93">
            <v>0</v>
          </cell>
        </row>
        <row r="94">
          <cell r="A94">
            <v>1010422</v>
          </cell>
          <cell r="B94" t="str">
            <v>    国有外贸企业所得税</v>
          </cell>
          <cell r="C94">
            <v>0</v>
          </cell>
        </row>
        <row r="95">
          <cell r="A95">
            <v>1010423</v>
          </cell>
          <cell r="B95" t="str">
            <v>    国有银行所得税</v>
          </cell>
          <cell r="C95">
            <v>0</v>
          </cell>
        </row>
        <row r="96">
          <cell r="A96">
            <v>101042303</v>
          </cell>
          <cell r="B96" t="str">
            <v>      中国进出口银行所得税</v>
          </cell>
          <cell r="C96">
            <v>0</v>
          </cell>
        </row>
        <row r="97">
          <cell r="A97">
            <v>101042304</v>
          </cell>
          <cell r="B97" t="str">
            <v>      中国农业发展银行所得税</v>
          </cell>
          <cell r="C97">
            <v>0</v>
          </cell>
        </row>
        <row r="98">
          <cell r="A98">
            <v>101042309</v>
          </cell>
          <cell r="B98" t="str">
            <v>      其他国有银行所得税</v>
          </cell>
          <cell r="C98">
            <v>0</v>
          </cell>
        </row>
        <row r="99">
          <cell r="A99">
            <v>1010424</v>
          </cell>
          <cell r="B99" t="str">
            <v>    国有非银行金融企业所得税</v>
          </cell>
          <cell r="C99">
            <v>0</v>
          </cell>
        </row>
        <row r="100">
          <cell r="A100">
            <v>101042402</v>
          </cell>
          <cell r="B100" t="str">
            <v>      中国建银投资有限责任公司所得税</v>
          </cell>
          <cell r="C100">
            <v>0</v>
          </cell>
        </row>
        <row r="101">
          <cell r="A101">
            <v>101042403</v>
          </cell>
          <cell r="B101" t="str">
            <v>      中国投资有限责任公司所得税</v>
          </cell>
          <cell r="C101">
            <v>0</v>
          </cell>
        </row>
        <row r="102">
          <cell r="A102">
            <v>101042404</v>
          </cell>
          <cell r="B102" t="str">
            <v>      中投公司所属其他公司所得税</v>
          </cell>
          <cell r="C102">
            <v>0</v>
          </cell>
        </row>
        <row r="103">
          <cell r="A103">
            <v>101042409</v>
          </cell>
          <cell r="B103" t="str">
            <v>      其他国有非银行金融企业所得税</v>
          </cell>
          <cell r="C103">
            <v>0</v>
          </cell>
        </row>
        <row r="104">
          <cell r="A104">
            <v>1010425</v>
          </cell>
          <cell r="B104" t="str">
            <v>    国有保险企业所得税</v>
          </cell>
          <cell r="C104">
            <v>0</v>
          </cell>
        </row>
        <row r="105">
          <cell r="A105">
            <v>1010426</v>
          </cell>
          <cell r="B105" t="str">
            <v>    国有文教企业所得税</v>
          </cell>
          <cell r="C105">
            <v>0</v>
          </cell>
        </row>
        <row r="106">
          <cell r="A106">
            <v>101042601</v>
          </cell>
          <cell r="B106" t="str">
            <v>      国有电影企业所得税</v>
          </cell>
          <cell r="C106">
            <v>0</v>
          </cell>
        </row>
        <row r="107">
          <cell r="A107">
            <v>101042602</v>
          </cell>
          <cell r="B107" t="str">
            <v>      国有出版企业所得税</v>
          </cell>
          <cell r="C107">
            <v>0</v>
          </cell>
        </row>
        <row r="108">
          <cell r="A108">
            <v>101042609</v>
          </cell>
          <cell r="B108" t="str">
            <v>      其他国有文教企业所得税</v>
          </cell>
          <cell r="C108">
            <v>0</v>
          </cell>
        </row>
        <row r="109">
          <cell r="A109">
            <v>1010427</v>
          </cell>
          <cell r="B109" t="str">
            <v>    国有水产企业所得税</v>
          </cell>
          <cell r="C109">
            <v>0</v>
          </cell>
        </row>
        <row r="110">
          <cell r="A110">
            <v>1010428</v>
          </cell>
          <cell r="B110" t="str">
            <v>    国有森林工业企业所得税</v>
          </cell>
          <cell r="C110">
            <v>0</v>
          </cell>
        </row>
        <row r="111">
          <cell r="A111">
            <v>1010429</v>
          </cell>
          <cell r="B111" t="str">
            <v>    国有电信企业所得税</v>
          </cell>
          <cell r="C111">
            <v>0</v>
          </cell>
        </row>
        <row r="112">
          <cell r="A112">
            <v>1010430</v>
          </cell>
          <cell r="B112" t="str">
            <v>    国有农垦企业所得税</v>
          </cell>
          <cell r="C112">
            <v>0</v>
          </cell>
        </row>
        <row r="113">
          <cell r="A113">
            <v>1010431</v>
          </cell>
          <cell r="B113" t="str">
            <v>    其他国有企业所得税</v>
          </cell>
          <cell r="C113">
            <v>94</v>
          </cell>
        </row>
        <row r="114">
          <cell r="A114">
            <v>1010432</v>
          </cell>
          <cell r="B114" t="str">
            <v>    集体企业所得税</v>
          </cell>
          <cell r="C114">
            <v>26</v>
          </cell>
        </row>
        <row r="115">
          <cell r="A115">
            <v>1010433</v>
          </cell>
          <cell r="B115" t="str">
            <v>    股份制企业所得税</v>
          </cell>
          <cell r="C115">
            <v>1684</v>
          </cell>
        </row>
        <row r="116">
          <cell r="A116">
            <v>101043302</v>
          </cell>
          <cell r="B116" t="str">
            <v>      股份制海洋石油天然气企业所得税</v>
          </cell>
          <cell r="C116">
            <v>0</v>
          </cell>
        </row>
        <row r="117">
          <cell r="A117">
            <v>101043303</v>
          </cell>
          <cell r="B117" t="str">
            <v>      中国石油天然气股份有限公司所得税</v>
          </cell>
          <cell r="C117">
            <v>0</v>
          </cell>
        </row>
        <row r="118">
          <cell r="A118">
            <v>101043304</v>
          </cell>
          <cell r="B118" t="str">
            <v>      中国石油化工股份有限公司所得税</v>
          </cell>
          <cell r="C118">
            <v>0</v>
          </cell>
        </row>
        <row r="119">
          <cell r="A119">
            <v>101043308</v>
          </cell>
          <cell r="B119" t="str">
            <v>      中国工商银行股份有限公司所得税</v>
          </cell>
          <cell r="C119">
            <v>0</v>
          </cell>
        </row>
        <row r="120">
          <cell r="A120">
            <v>101043309</v>
          </cell>
          <cell r="B120" t="str">
            <v>      中国建设银行股份有限公司所得税</v>
          </cell>
          <cell r="C120">
            <v>0</v>
          </cell>
        </row>
        <row r="121">
          <cell r="A121">
            <v>101043310</v>
          </cell>
          <cell r="B121" t="str">
            <v>      中国银行股份有限公司所得税</v>
          </cell>
          <cell r="C121">
            <v>0</v>
          </cell>
        </row>
        <row r="122">
          <cell r="A122">
            <v>101043312</v>
          </cell>
          <cell r="B122" t="str">
            <v>      长江电力股份有限公司所得税</v>
          </cell>
          <cell r="C122">
            <v>0</v>
          </cell>
        </row>
        <row r="123">
          <cell r="A123">
            <v>101043313</v>
          </cell>
          <cell r="B123" t="str">
            <v>      中国农业银行股份有限公司所得税</v>
          </cell>
          <cell r="C123">
            <v>0</v>
          </cell>
        </row>
        <row r="124">
          <cell r="A124">
            <v>101043314</v>
          </cell>
          <cell r="B124" t="str">
            <v>      国家开发银行股份有限公司所得税</v>
          </cell>
          <cell r="C124">
            <v>0</v>
          </cell>
        </row>
        <row r="125">
          <cell r="A125">
            <v>101043315</v>
          </cell>
          <cell r="B125" t="str">
            <v>      中国邮政储蓄银行股份有限公司所得税</v>
          </cell>
          <cell r="C125">
            <v>0</v>
          </cell>
        </row>
        <row r="126">
          <cell r="A126">
            <v>101043316</v>
          </cell>
          <cell r="B126" t="str">
            <v>      中国信达资产管理股份有限公司所得税</v>
          </cell>
          <cell r="C126">
            <v>0</v>
          </cell>
        </row>
        <row r="127">
          <cell r="A127">
            <v>101043317</v>
          </cell>
          <cell r="B127" t="str">
            <v>      跨省合资铁路企业所得税</v>
          </cell>
          <cell r="C127">
            <v>0</v>
          </cell>
        </row>
        <row r="128">
          <cell r="A128">
            <v>101043318</v>
          </cell>
          <cell r="B128" t="str">
            <v>      中国华融资产管理股份有限公司所得税</v>
          </cell>
          <cell r="C128">
            <v>0</v>
          </cell>
        </row>
        <row r="129">
          <cell r="A129">
            <v>101043319</v>
          </cell>
          <cell r="B129" t="str">
            <v>      中国长城资产管理公司所得税</v>
          </cell>
          <cell r="C129">
            <v>0</v>
          </cell>
        </row>
        <row r="130">
          <cell r="A130">
            <v>101043320</v>
          </cell>
          <cell r="B130" t="str">
            <v>      中国东方资产管理公司所得税</v>
          </cell>
          <cell r="C130">
            <v>0</v>
          </cell>
        </row>
        <row r="131">
          <cell r="A131">
            <v>101043399</v>
          </cell>
          <cell r="B131" t="str">
            <v>      其他股份制企业所得税</v>
          </cell>
          <cell r="C131">
            <v>1684</v>
          </cell>
        </row>
        <row r="132">
          <cell r="A132">
            <v>1010434</v>
          </cell>
          <cell r="B132" t="str">
            <v>    联营企业所得税</v>
          </cell>
          <cell r="C132">
            <v>0</v>
          </cell>
        </row>
        <row r="133">
          <cell r="A133">
            <v>1010435</v>
          </cell>
          <cell r="B133" t="str">
            <v>    港澳台和外商投资企业所得税</v>
          </cell>
          <cell r="C133">
            <v>12</v>
          </cell>
        </row>
        <row r="134">
          <cell r="A134">
            <v>101043501</v>
          </cell>
          <cell r="B134" t="str">
            <v>      港澳台和外商投资海上石油天然气企业所得税</v>
          </cell>
          <cell r="C134">
            <v>0</v>
          </cell>
        </row>
        <row r="135">
          <cell r="A135">
            <v>101043509</v>
          </cell>
          <cell r="B135" t="str">
            <v>      其他港澳台和外商投资企业所得税</v>
          </cell>
          <cell r="C135">
            <v>12</v>
          </cell>
        </row>
        <row r="136">
          <cell r="A136">
            <v>1010436</v>
          </cell>
          <cell r="B136" t="str">
            <v>    私营企业所得税</v>
          </cell>
          <cell r="C136">
            <v>923</v>
          </cell>
        </row>
        <row r="137">
          <cell r="A137">
            <v>1010439</v>
          </cell>
          <cell r="B137" t="str">
            <v>    其他企业所得税</v>
          </cell>
          <cell r="C137">
            <v>62</v>
          </cell>
        </row>
        <row r="138">
          <cell r="A138">
            <v>1010440</v>
          </cell>
          <cell r="B138" t="str">
            <v>    分支机构预缴所得税</v>
          </cell>
          <cell r="C138">
            <v>1</v>
          </cell>
        </row>
        <row r="139">
          <cell r="A139">
            <v>101044001</v>
          </cell>
          <cell r="B139" t="str">
            <v>      国有企业分支机构预缴所得税</v>
          </cell>
          <cell r="C139">
            <v>0</v>
          </cell>
        </row>
        <row r="140">
          <cell r="A140">
            <v>101044002</v>
          </cell>
          <cell r="B140" t="str">
            <v>      股份制企业分支机构预缴所得税</v>
          </cell>
          <cell r="C140">
            <v>0</v>
          </cell>
        </row>
        <row r="141">
          <cell r="A141">
            <v>101044003</v>
          </cell>
          <cell r="B141" t="str">
            <v>      港澳台和外商投资企业分支机构预缴所得税</v>
          </cell>
          <cell r="C141">
            <v>0</v>
          </cell>
        </row>
        <row r="142">
          <cell r="A142">
            <v>101044099</v>
          </cell>
          <cell r="B142" t="str">
            <v>      其他企业分支机构预缴所得税</v>
          </cell>
          <cell r="C142">
            <v>1</v>
          </cell>
        </row>
        <row r="143">
          <cell r="A143">
            <v>1010441</v>
          </cell>
          <cell r="B143" t="str">
            <v>    总机构预缴所得税</v>
          </cell>
          <cell r="C143">
            <v>0</v>
          </cell>
        </row>
        <row r="144">
          <cell r="A144">
            <v>101044101</v>
          </cell>
          <cell r="B144" t="str">
            <v>      国有企业总机构预缴所得税</v>
          </cell>
          <cell r="C144">
            <v>0</v>
          </cell>
        </row>
        <row r="145">
          <cell r="A145">
            <v>101044102</v>
          </cell>
          <cell r="B145" t="str">
            <v>      股份制企业总机构预缴所得税</v>
          </cell>
          <cell r="C145">
            <v>0</v>
          </cell>
        </row>
        <row r="146">
          <cell r="A146">
            <v>101044103</v>
          </cell>
          <cell r="B146" t="str">
            <v>      港澳台和外商投资企业总机构预缴所得税</v>
          </cell>
          <cell r="C146">
            <v>0</v>
          </cell>
        </row>
        <row r="147">
          <cell r="A147">
            <v>101044199</v>
          </cell>
          <cell r="B147" t="str">
            <v>      其他企业总机构预缴所得税</v>
          </cell>
          <cell r="C147">
            <v>0</v>
          </cell>
        </row>
        <row r="148">
          <cell r="A148">
            <v>1010442</v>
          </cell>
          <cell r="B148" t="str">
            <v>    总机构汇算清缴所得税</v>
          </cell>
          <cell r="C148">
            <v>0</v>
          </cell>
        </row>
        <row r="149">
          <cell r="A149">
            <v>101044201</v>
          </cell>
          <cell r="B149" t="str">
            <v>      国有企业总机构汇算清缴所得税</v>
          </cell>
          <cell r="C149">
            <v>0</v>
          </cell>
        </row>
        <row r="150">
          <cell r="A150">
            <v>101044202</v>
          </cell>
          <cell r="B150" t="str">
            <v>      股份制企业总机构汇算清缴所得税</v>
          </cell>
          <cell r="C150">
            <v>0</v>
          </cell>
        </row>
        <row r="151">
          <cell r="A151">
            <v>101044203</v>
          </cell>
          <cell r="B151" t="str">
            <v>      港澳台和外商投资企业总机构汇算清缴所得税</v>
          </cell>
          <cell r="C151">
            <v>0</v>
          </cell>
        </row>
        <row r="152">
          <cell r="A152">
            <v>101044299</v>
          </cell>
          <cell r="B152" t="str">
            <v>      其他企业总机构汇算清缴所得税</v>
          </cell>
          <cell r="C152">
            <v>0</v>
          </cell>
        </row>
        <row r="153">
          <cell r="A153">
            <v>1010443</v>
          </cell>
          <cell r="B153" t="str">
            <v>    企业所得税待分配收入</v>
          </cell>
          <cell r="C153">
            <v>0</v>
          </cell>
        </row>
        <row r="154">
          <cell r="A154">
            <v>101044301</v>
          </cell>
          <cell r="B154" t="str">
            <v>      国有企业所得税待分配收入</v>
          </cell>
          <cell r="C154">
            <v>0</v>
          </cell>
        </row>
        <row r="155">
          <cell r="A155">
            <v>101044302</v>
          </cell>
          <cell r="B155" t="str">
            <v>      股份制企业所得税待分配收入</v>
          </cell>
          <cell r="C155">
            <v>0</v>
          </cell>
        </row>
        <row r="156">
          <cell r="A156">
            <v>101044303</v>
          </cell>
          <cell r="B156" t="str">
            <v>      港澳台和外商投资企业所得税待分配收入</v>
          </cell>
          <cell r="C156">
            <v>0</v>
          </cell>
        </row>
        <row r="157">
          <cell r="A157">
            <v>101044399</v>
          </cell>
          <cell r="B157" t="str">
            <v>      其他企业所得税待分配收入</v>
          </cell>
          <cell r="C157">
            <v>0</v>
          </cell>
        </row>
        <row r="158">
          <cell r="A158">
            <v>1010444</v>
          </cell>
          <cell r="B158" t="str">
            <v>    跨市县分支机构预缴所得税</v>
          </cell>
          <cell r="C158">
            <v>0</v>
          </cell>
        </row>
        <row r="159">
          <cell r="A159">
            <v>101044401</v>
          </cell>
          <cell r="B159" t="str">
            <v>      国有企业分支机构预缴所得税</v>
          </cell>
          <cell r="C159">
            <v>0</v>
          </cell>
        </row>
        <row r="160">
          <cell r="A160">
            <v>101044402</v>
          </cell>
          <cell r="B160" t="str">
            <v>      股份制企业分支机构预缴所得税</v>
          </cell>
          <cell r="C160">
            <v>0</v>
          </cell>
        </row>
        <row r="161">
          <cell r="A161">
            <v>101044403</v>
          </cell>
          <cell r="B161" t="str">
            <v>      港澳台和外商投资企业分支机构预缴所得税</v>
          </cell>
          <cell r="C161">
            <v>0</v>
          </cell>
        </row>
        <row r="162">
          <cell r="A162">
            <v>101044499</v>
          </cell>
          <cell r="B162" t="str">
            <v>      其他企业分支机构预缴所得税</v>
          </cell>
          <cell r="C162">
            <v>0</v>
          </cell>
        </row>
        <row r="163">
          <cell r="A163">
            <v>1010445</v>
          </cell>
          <cell r="B163" t="str">
            <v>    跨市县总机构预缴所得税</v>
          </cell>
          <cell r="C163">
            <v>0</v>
          </cell>
        </row>
        <row r="164">
          <cell r="A164">
            <v>101044501</v>
          </cell>
          <cell r="B164" t="str">
            <v>      国有企业总机构预缴所得税</v>
          </cell>
          <cell r="C164">
            <v>0</v>
          </cell>
        </row>
        <row r="165">
          <cell r="A165">
            <v>101044502</v>
          </cell>
          <cell r="B165" t="str">
            <v>      股份制企业总机构预缴所得税</v>
          </cell>
          <cell r="C165">
            <v>0</v>
          </cell>
        </row>
        <row r="166">
          <cell r="A166">
            <v>101044503</v>
          </cell>
          <cell r="B166" t="str">
            <v>      港澳台和外商投资企业总机构预缴所得税</v>
          </cell>
          <cell r="C166">
            <v>0</v>
          </cell>
        </row>
        <row r="167">
          <cell r="A167">
            <v>101044599</v>
          </cell>
          <cell r="B167" t="str">
            <v>      其他企业总机构预缴所得税</v>
          </cell>
          <cell r="C167">
            <v>0</v>
          </cell>
        </row>
        <row r="168">
          <cell r="A168">
            <v>1010446</v>
          </cell>
          <cell r="B168" t="str">
            <v>    跨市县总机构汇算清缴所得税</v>
          </cell>
          <cell r="C168">
            <v>0</v>
          </cell>
        </row>
        <row r="169">
          <cell r="A169">
            <v>101044601</v>
          </cell>
          <cell r="B169" t="str">
            <v>      国有企业总机构汇算清缴所得税</v>
          </cell>
          <cell r="C169">
            <v>0</v>
          </cell>
        </row>
        <row r="170">
          <cell r="A170">
            <v>101044602</v>
          </cell>
          <cell r="B170" t="str">
            <v>      股份制企业总机构汇算清缴所得税</v>
          </cell>
          <cell r="C170">
            <v>0</v>
          </cell>
        </row>
        <row r="171">
          <cell r="A171">
            <v>101044603</v>
          </cell>
          <cell r="B171" t="str">
            <v>      港澳台和外商投资企业总机构汇算清缴所得税</v>
          </cell>
          <cell r="C171">
            <v>0</v>
          </cell>
        </row>
        <row r="172">
          <cell r="A172">
            <v>101044699</v>
          </cell>
          <cell r="B172" t="str">
            <v>      其他企业总机构汇算清缴所得税</v>
          </cell>
          <cell r="C172">
            <v>0</v>
          </cell>
        </row>
        <row r="173">
          <cell r="A173">
            <v>1010447</v>
          </cell>
          <cell r="B173" t="str">
            <v>    省以下企业所得税待分配收入</v>
          </cell>
          <cell r="C173">
            <v>0</v>
          </cell>
        </row>
        <row r="174">
          <cell r="A174">
            <v>101044701</v>
          </cell>
          <cell r="B174" t="str">
            <v>      国有企业所得税待分配收入</v>
          </cell>
          <cell r="C174">
            <v>0</v>
          </cell>
        </row>
        <row r="175">
          <cell r="A175">
            <v>101044702</v>
          </cell>
          <cell r="B175" t="str">
            <v>      股份制企业所得税待分配收入</v>
          </cell>
          <cell r="C175">
            <v>0</v>
          </cell>
        </row>
        <row r="176">
          <cell r="A176">
            <v>101044703</v>
          </cell>
          <cell r="B176" t="str">
            <v>      港澳台和外商投资企业所得税待分配收入</v>
          </cell>
          <cell r="C176">
            <v>0</v>
          </cell>
        </row>
        <row r="177">
          <cell r="A177">
            <v>101044799</v>
          </cell>
          <cell r="B177" t="str">
            <v>      其他企业所得税待分配收入</v>
          </cell>
          <cell r="C177">
            <v>0</v>
          </cell>
        </row>
        <row r="178">
          <cell r="A178">
            <v>1010448</v>
          </cell>
          <cell r="B178" t="str">
            <v>    跨市县分支机构汇算清缴所得税</v>
          </cell>
          <cell r="C178">
            <v>0</v>
          </cell>
        </row>
        <row r="179">
          <cell r="A179">
            <v>101044801</v>
          </cell>
          <cell r="B179" t="str">
            <v>      国有企业分支机构汇算清缴所得税</v>
          </cell>
          <cell r="C179">
            <v>0</v>
          </cell>
        </row>
        <row r="180">
          <cell r="A180">
            <v>101044802</v>
          </cell>
          <cell r="B180" t="str">
            <v>      股份制企业分支机构汇算清缴所得税</v>
          </cell>
          <cell r="C180">
            <v>0</v>
          </cell>
        </row>
        <row r="181">
          <cell r="A181">
            <v>101044803</v>
          </cell>
          <cell r="B181" t="str">
            <v>      港澳台和外商投资企业分支机构汇算清缴所得税</v>
          </cell>
          <cell r="C181">
            <v>0</v>
          </cell>
        </row>
        <row r="182">
          <cell r="A182">
            <v>101044899</v>
          </cell>
          <cell r="B182" t="str">
            <v>      其他企业分支机构汇算清缴所得税</v>
          </cell>
          <cell r="C182">
            <v>0</v>
          </cell>
        </row>
        <row r="183">
          <cell r="A183">
            <v>1010449</v>
          </cell>
          <cell r="B183" t="str">
            <v>    分支机构汇算清缴所得税</v>
          </cell>
          <cell r="C183">
            <v>4</v>
          </cell>
        </row>
        <row r="184">
          <cell r="A184">
            <v>101044901</v>
          </cell>
          <cell r="B184" t="str">
            <v>      国有企业分支机构汇算清缴所得税</v>
          </cell>
          <cell r="C184">
            <v>0</v>
          </cell>
        </row>
        <row r="185">
          <cell r="A185">
            <v>101044902</v>
          </cell>
          <cell r="B185" t="str">
            <v>      股份制企业分支机构汇算清缴所得税</v>
          </cell>
          <cell r="C185">
            <v>4</v>
          </cell>
        </row>
        <row r="186">
          <cell r="A186">
            <v>101044903</v>
          </cell>
          <cell r="B186" t="str">
            <v>      港澳台和外商投资企业分支机构汇算清缴所得税</v>
          </cell>
          <cell r="C186">
            <v>0</v>
          </cell>
        </row>
        <row r="187">
          <cell r="A187">
            <v>101044999</v>
          </cell>
          <cell r="B187" t="str">
            <v>      其他企业分支机构汇算清缴所得税</v>
          </cell>
          <cell r="C187">
            <v>0</v>
          </cell>
        </row>
        <row r="188">
          <cell r="A188">
            <v>1010450</v>
          </cell>
          <cell r="B188" t="str">
            <v>    企业所得税税款滞纳金、罚款、加收利息收入</v>
          </cell>
          <cell r="C188">
            <v>11</v>
          </cell>
        </row>
        <row r="189">
          <cell r="A189">
            <v>101045001</v>
          </cell>
          <cell r="B189" t="str">
            <v>      内资企业所得税税款滞纳金、罚款、加收利息收入</v>
          </cell>
          <cell r="C189">
            <v>11</v>
          </cell>
        </row>
        <row r="190">
          <cell r="A190">
            <v>101045002</v>
          </cell>
          <cell r="B190" t="str">
            <v>      港澳台和外商投资企业所得税税款滞纳金、罚款、加收利息收入</v>
          </cell>
          <cell r="C190">
            <v>0</v>
          </cell>
        </row>
        <row r="191">
          <cell r="A191">
            <v>101045003</v>
          </cell>
          <cell r="B191" t="str">
            <v>      中央企业所得税税款滞纳金、罚款、加收利息收入</v>
          </cell>
          <cell r="C191">
            <v>0</v>
          </cell>
        </row>
        <row r="192">
          <cell r="A192">
            <v>1010451</v>
          </cell>
          <cell r="B192" t="str">
            <v>    跨省管道运输企业所得税</v>
          </cell>
          <cell r="C192">
            <v>0</v>
          </cell>
        </row>
        <row r="193">
          <cell r="A193">
            <v>1010452</v>
          </cell>
          <cell r="B193" t="str">
            <v>    跨省管道运输企业所得税待分配收入</v>
          </cell>
          <cell r="C193">
            <v>0</v>
          </cell>
        </row>
        <row r="194">
          <cell r="A194">
            <v>10105</v>
          </cell>
          <cell r="B194" t="str">
            <v>  企业所得税退税</v>
          </cell>
          <cell r="C194">
            <v>0</v>
          </cell>
        </row>
        <row r="195">
          <cell r="A195">
            <v>1010501</v>
          </cell>
          <cell r="B195" t="str">
            <v>    国有冶金工业所得税退税</v>
          </cell>
          <cell r="C195">
            <v>0</v>
          </cell>
        </row>
        <row r="196">
          <cell r="A196">
            <v>1010502</v>
          </cell>
          <cell r="B196" t="str">
            <v>    国有有色金属工业所得税退税</v>
          </cell>
          <cell r="C196">
            <v>0</v>
          </cell>
        </row>
        <row r="197">
          <cell r="A197">
            <v>1010503</v>
          </cell>
          <cell r="B197" t="str">
            <v>    国有煤炭工业所得税退税</v>
          </cell>
          <cell r="C197">
            <v>0</v>
          </cell>
        </row>
        <row r="198">
          <cell r="A198">
            <v>1010504</v>
          </cell>
          <cell r="B198" t="str">
            <v>    国有电力工业所得税退税</v>
          </cell>
          <cell r="C198">
            <v>0</v>
          </cell>
        </row>
        <row r="199">
          <cell r="A199">
            <v>1010505</v>
          </cell>
          <cell r="B199" t="str">
            <v>    国有石油和化学工业所得税退税</v>
          </cell>
          <cell r="C199">
            <v>0</v>
          </cell>
        </row>
        <row r="200">
          <cell r="A200">
            <v>1010506</v>
          </cell>
          <cell r="B200" t="str">
            <v>    国有机械工业所得税退税</v>
          </cell>
          <cell r="C200">
            <v>0</v>
          </cell>
        </row>
        <row r="201">
          <cell r="A201">
            <v>1010507</v>
          </cell>
          <cell r="B201" t="str">
            <v>    国有汽车工业所得税退税</v>
          </cell>
          <cell r="C201">
            <v>0</v>
          </cell>
        </row>
        <row r="202">
          <cell r="A202">
            <v>1010508</v>
          </cell>
          <cell r="B202" t="str">
            <v>    国有核工业所得税退税</v>
          </cell>
          <cell r="C202">
            <v>0</v>
          </cell>
        </row>
        <row r="203">
          <cell r="A203">
            <v>1010509</v>
          </cell>
          <cell r="B203" t="str">
            <v>    国有航空工业所得税退税</v>
          </cell>
          <cell r="C203">
            <v>0</v>
          </cell>
        </row>
        <row r="204">
          <cell r="A204">
            <v>1010510</v>
          </cell>
          <cell r="B204" t="str">
            <v>    国有航天工业所得税退税</v>
          </cell>
          <cell r="C204">
            <v>0</v>
          </cell>
        </row>
        <row r="205">
          <cell r="A205">
            <v>1010511</v>
          </cell>
          <cell r="B205" t="str">
            <v>    国有电子工业所得税退税</v>
          </cell>
          <cell r="C205">
            <v>0</v>
          </cell>
        </row>
        <row r="206">
          <cell r="A206">
            <v>1010512</v>
          </cell>
          <cell r="B206" t="str">
            <v>    国有兵器工业所得税退税</v>
          </cell>
          <cell r="C206">
            <v>0</v>
          </cell>
        </row>
        <row r="207">
          <cell r="A207">
            <v>1010513</v>
          </cell>
          <cell r="B207" t="str">
            <v>    国有船舶工业所得税退税</v>
          </cell>
          <cell r="C207">
            <v>0</v>
          </cell>
        </row>
        <row r="208">
          <cell r="A208">
            <v>1010514</v>
          </cell>
          <cell r="B208" t="str">
            <v>    国有建筑材料工业所得税退税</v>
          </cell>
          <cell r="C208">
            <v>0</v>
          </cell>
        </row>
        <row r="209">
          <cell r="A209">
            <v>1010515</v>
          </cell>
          <cell r="B209" t="str">
            <v>    国有烟草企业所得税退税</v>
          </cell>
          <cell r="C209">
            <v>0</v>
          </cell>
        </row>
        <row r="210">
          <cell r="A210">
            <v>1010516</v>
          </cell>
          <cell r="B210" t="str">
            <v>    国有纺织企业所得税退税</v>
          </cell>
          <cell r="C210">
            <v>0</v>
          </cell>
        </row>
        <row r="211">
          <cell r="A211">
            <v>1010517</v>
          </cell>
          <cell r="B211" t="str">
            <v>    国有铁道企业所得税退税</v>
          </cell>
          <cell r="C211">
            <v>0</v>
          </cell>
        </row>
        <row r="212">
          <cell r="A212">
            <v>1010518</v>
          </cell>
          <cell r="B212" t="str">
            <v>    国有交通企业所得税退税</v>
          </cell>
          <cell r="C212">
            <v>0</v>
          </cell>
        </row>
        <row r="213">
          <cell r="A213">
            <v>1010519</v>
          </cell>
          <cell r="B213" t="str">
            <v>    国有邮政企业所得税退税</v>
          </cell>
          <cell r="C213">
            <v>0</v>
          </cell>
        </row>
        <row r="214">
          <cell r="A214">
            <v>1010520</v>
          </cell>
          <cell r="B214" t="str">
            <v>    国有民航企业所得税退税</v>
          </cell>
          <cell r="C214">
            <v>0</v>
          </cell>
        </row>
        <row r="215">
          <cell r="A215">
            <v>1010521</v>
          </cell>
          <cell r="B215" t="str">
            <v>    海洋石油天然气企业所得税退税</v>
          </cell>
          <cell r="C215">
            <v>0</v>
          </cell>
        </row>
        <row r="216">
          <cell r="A216">
            <v>1010522</v>
          </cell>
          <cell r="B216" t="str">
            <v>    国有外贸企业所得税退税</v>
          </cell>
          <cell r="C216">
            <v>0</v>
          </cell>
        </row>
        <row r="217">
          <cell r="A217">
            <v>1010523</v>
          </cell>
          <cell r="B217" t="str">
            <v>    国有银行所得税退税</v>
          </cell>
          <cell r="C217">
            <v>0</v>
          </cell>
        </row>
        <row r="218">
          <cell r="A218">
            <v>101052303</v>
          </cell>
          <cell r="B218" t="str">
            <v>      中国进出口银行所得税退税</v>
          </cell>
          <cell r="C218">
            <v>0</v>
          </cell>
        </row>
        <row r="219">
          <cell r="A219">
            <v>101052304</v>
          </cell>
          <cell r="B219" t="str">
            <v>      中国农业发展银行所得税退税</v>
          </cell>
          <cell r="C219">
            <v>0</v>
          </cell>
        </row>
        <row r="220">
          <cell r="A220">
            <v>101052309</v>
          </cell>
          <cell r="B220" t="str">
            <v>      其他国有银行所得税退税</v>
          </cell>
          <cell r="C220">
            <v>0</v>
          </cell>
        </row>
        <row r="221">
          <cell r="A221">
            <v>1010524</v>
          </cell>
          <cell r="B221" t="str">
            <v>    国有非银行金融企业所得税退税</v>
          </cell>
          <cell r="C221">
            <v>0</v>
          </cell>
        </row>
        <row r="222">
          <cell r="A222">
            <v>101052401</v>
          </cell>
          <cell r="B222" t="str">
            <v>      中国投资有限责任公司所得税退税</v>
          </cell>
          <cell r="C222">
            <v>0</v>
          </cell>
        </row>
        <row r="223">
          <cell r="A223">
            <v>101052409</v>
          </cell>
          <cell r="B223" t="str">
            <v>      其他国有非银行金融企业所得税退税</v>
          </cell>
          <cell r="C223">
            <v>0</v>
          </cell>
        </row>
        <row r="224">
          <cell r="A224">
            <v>1010525</v>
          </cell>
          <cell r="B224" t="str">
            <v>    国有保险企业所得税退税</v>
          </cell>
          <cell r="C224">
            <v>0</v>
          </cell>
        </row>
        <row r="225">
          <cell r="A225">
            <v>1010526</v>
          </cell>
          <cell r="B225" t="str">
            <v>    国有文教企业所得税退税</v>
          </cell>
          <cell r="C225">
            <v>0</v>
          </cell>
        </row>
        <row r="226">
          <cell r="A226">
            <v>101052601</v>
          </cell>
          <cell r="B226" t="str">
            <v>      国有电影企业所得税退税</v>
          </cell>
          <cell r="C226">
            <v>0</v>
          </cell>
        </row>
        <row r="227">
          <cell r="A227">
            <v>101052602</v>
          </cell>
          <cell r="B227" t="str">
            <v>      国有出版企业所得税退税</v>
          </cell>
          <cell r="C227">
            <v>0</v>
          </cell>
        </row>
        <row r="228">
          <cell r="A228">
            <v>101052609</v>
          </cell>
          <cell r="B228" t="str">
            <v>      其他国有文教企业所得税退税</v>
          </cell>
          <cell r="C228">
            <v>0</v>
          </cell>
        </row>
        <row r="229">
          <cell r="A229">
            <v>1010527</v>
          </cell>
          <cell r="B229" t="str">
            <v>    国有水产企业所得税退税</v>
          </cell>
          <cell r="C229">
            <v>0</v>
          </cell>
        </row>
        <row r="230">
          <cell r="A230">
            <v>1010528</v>
          </cell>
          <cell r="B230" t="str">
            <v>    国有森林工业企业所得税退税</v>
          </cell>
          <cell r="C230">
            <v>0</v>
          </cell>
        </row>
        <row r="231">
          <cell r="A231">
            <v>1010529</v>
          </cell>
          <cell r="B231" t="str">
            <v>    国有电信企业所得税退税</v>
          </cell>
          <cell r="C231">
            <v>0</v>
          </cell>
        </row>
        <row r="232">
          <cell r="A232">
            <v>1010530</v>
          </cell>
          <cell r="B232" t="str">
            <v>    其他国有企业所得税退税</v>
          </cell>
          <cell r="C232">
            <v>0</v>
          </cell>
        </row>
        <row r="233">
          <cell r="A233">
            <v>1010531</v>
          </cell>
          <cell r="B233" t="str">
            <v>    集体企业所得税退税</v>
          </cell>
          <cell r="C233">
            <v>0</v>
          </cell>
        </row>
        <row r="234">
          <cell r="A234">
            <v>1010532</v>
          </cell>
          <cell r="B234" t="str">
            <v>    股份制企业所得税退税</v>
          </cell>
          <cell r="C234">
            <v>0</v>
          </cell>
        </row>
        <row r="235">
          <cell r="A235">
            <v>101053201</v>
          </cell>
          <cell r="B235" t="str">
            <v>      中国工商银行股份有限公司所得税退税</v>
          </cell>
          <cell r="C235">
            <v>0</v>
          </cell>
        </row>
        <row r="236">
          <cell r="A236">
            <v>101053202</v>
          </cell>
          <cell r="B236" t="str">
            <v>      中国建设银行股份有限公司所得税退税</v>
          </cell>
          <cell r="C236">
            <v>0</v>
          </cell>
        </row>
        <row r="237">
          <cell r="A237">
            <v>101053203</v>
          </cell>
          <cell r="B237" t="str">
            <v>      中国银行股份有限公司所得税退税</v>
          </cell>
          <cell r="C237">
            <v>0</v>
          </cell>
        </row>
        <row r="238">
          <cell r="A238">
            <v>101053205</v>
          </cell>
          <cell r="B238" t="str">
            <v>      中国农业银行股份有限公司所得税退税</v>
          </cell>
          <cell r="C238">
            <v>0</v>
          </cell>
        </row>
        <row r="239">
          <cell r="A239">
            <v>101053206</v>
          </cell>
          <cell r="B239" t="str">
            <v>      国家开发银行股份有限公司所得税退税</v>
          </cell>
          <cell r="C239">
            <v>0</v>
          </cell>
        </row>
        <row r="240">
          <cell r="A240">
            <v>101053215</v>
          </cell>
          <cell r="B240" t="str">
            <v>      中国邮政储蓄银行股份有限公司所得税退税</v>
          </cell>
          <cell r="C240">
            <v>0</v>
          </cell>
        </row>
        <row r="241">
          <cell r="A241">
            <v>101053216</v>
          </cell>
          <cell r="B241" t="str">
            <v>      中国信达资产管理股份有限公司所得税退税</v>
          </cell>
          <cell r="C241">
            <v>0</v>
          </cell>
        </row>
        <row r="242">
          <cell r="A242">
            <v>101053218</v>
          </cell>
          <cell r="B242" t="str">
            <v>      中国华融资产管理股份有限公司所得税退税</v>
          </cell>
          <cell r="C242">
            <v>0</v>
          </cell>
        </row>
        <row r="243">
          <cell r="A243">
            <v>101053219</v>
          </cell>
          <cell r="B243" t="str">
            <v>      中国长城资产管理公司所得税退税</v>
          </cell>
          <cell r="C243">
            <v>0</v>
          </cell>
        </row>
        <row r="244">
          <cell r="A244">
            <v>101053220</v>
          </cell>
          <cell r="B244" t="str">
            <v>      中国东方资产管理公司所得税退税</v>
          </cell>
          <cell r="C244">
            <v>0</v>
          </cell>
        </row>
        <row r="245">
          <cell r="A245">
            <v>101053299</v>
          </cell>
          <cell r="B245" t="str">
            <v>      其他股份制企业所得税退税</v>
          </cell>
          <cell r="C245">
            <v>0</v>
          </cell>
        </row>
        <row r="246">
          <cell r="A246">
            <v>1010533</v>
          </cell>
          <cell r="B246" t="str">
            <v>    联营企业所得税退税</v>
          </cell>
          <cell r="C246">
            <v>0</v>
          </cell>
        </row>
        <row r="247">
          <cell r="A247">
            <v>1010534</v>
          </cell>
          <cell r="B247" t="str">
            <v>    私营企业所得税退税</v>
          </cell>
          <cell r="C247">
            <v>0</v>
          </cell>
        </row>
        <row r="248">
          <cell r="A248">
            <v>1010535</v>
          </cell>
          <cell r="B248" t="str">
            <v>    跨省市总分机构企业所得税退税</v>
          </cell>
          <cell r="C248">
            <v>0</v>
          </cell>
        </row>
        <row r="249">
          <cell r="A249">
            <v>101053501</v>
          </cell>
          <cell r="B249" t="str">
            <v>      国有跨省市总分机构企业所得税退税</v>
          </cell>
          <cell r="C249">
            <v>0</v>
          </cell>
        </row>
        <row r="250">
          <cell r="A250">
            <v>101053502</v>
          </cell>
          <cell r="B250" t="str">
            <v>      股份制跨省市总分机构企业所得税退税</v>
          </cell>
          <cell r="C250">
            <v>0</v>
          </cell>
        </row>
        <row r="251">
          <cell r="A251">
            <v>101053503</v>
          </cell>
          <cell r="B251" t="str">
            <v>      港澳台和外商投资跨省市总分机构企业所得税退税</v>
          </cell>
          <cell r="C251">
            <v>0</v>
          </cell>
        </row>
        <row r="252">
          <cell r="A252">
            <v>101053599</v>
          </cell>
          <cell r="B252" t="str">
            <v>      其他跨省市总分机构企业所得税退税</v>
          </cell>
          <cell r="C252">
            <v>0</v>
          </cell>
        </row>
        <row r="253">
          <cell r="A253">
            <v>1010536</v>
          </cell>
          <cell r="B253" t="str">
            <v>    跨市县总分机构企业所得税退税</v>
          </cell>
          <cell r="C253">
            <v>0</v>
          </cell>
        </row>
        <row r="254">
          <cell r="A254">
            <v>101053601</v>
          </cell>
          <cell r="B254" t="str">
            <v>      国有跨市县总分机构企业所得税退税</v>
          </cell>
          <cell r="C254">
            <v>0</v>
          </cell>
        </row>
        <row r="255">
          <cell r="A255">
            <v>101053602</v>
          </cell>
          <cell r="B255" t="str">
            <v>      股份制跨市县总分机构企业所得税退税</v>
          </cell>
          <cell r="C255">
            <v>0</v>
          </cell>
        </row>
        <row r="256">
          <cell r="A256">
            <v>101053603</v>
          </cell>
          <cell r="B256" t="str">
            <v>      港澳台和外商投资跨市县总分机构企业所得税退税</v>
          </cell>
          <cell r="C256">
            <v>0</v>
          </cell>
        </row>
        <row r="257">
          <cell r="A257">
            <v>101053699</v>
          </cell>
          <cell r="B257" t="str">
            <v>      其他跨市县总分机构企业所得税退税</v>
          </cell>
          <cell r="C257">
            <v>0</v>
          </cell>
        </row>
        <row r="258">
          <cell r="A258">
            <v>1010599</v>
          </cell>
          <cell r="B258" t="str">
            <v>    其他企业所得税退税</v>
          </cell>
          <cell r="C258">
            <v>0</v>
          </cell>
        </row>
        <row r="259">
          <cell r="A259">
            <v>10106</v>
          </cell>
          <cell r="B259" t="str">
            <v>  个人所得税(款)</v>
          </cell>
          <cell r="C259">
            <v>974</v>
          </cell>
        </row>
        <row r="260">
          <cell r="A260">
            <v>1010601</v>
          </cell>
          <cell r="B260" t="str">
            <v>    个人所得税(项)</v>
          </cell>
          <cell r="C260">
            <v>1050</v>
          </cell>
        </row>
        <row r="261">
          <cell r="A261">
            <v>101060101</v>
          </cell>
          <cell r="B261" t="str">
            <v>      储蓄存款利息所得税</v>
          </cell>
          <cell r="C261">
            <v>0</v>
          </cell>
        </row>
        <row r="262">
          <cell r="A262">
            <v>101060109</v>
          </cell>
          <cell r="B262" t="str">
            <v>      其他个人所得税</v>
          </cell>
          <cell r="C262">
            <v>1050</v>
          </cell>
        </row>
        <row r="263">
          <cell r="A263">
            <v>1010602</v>
          </cell>
          <cell r="B263" t="str">
            <v>    个人所得税综合所得汇算清缴退税</v>
          </cell>
          <cell r="C263">
            <v>-104</v>
          </cell>
        </row>
        <row r="264">
          <cell r="A264">
            <v>1010603</v>
          </cell>
          <cell r="B264" t="str">
            <v>    个人所得税代扣代缴手续费退库</v>
          </cell>
          <cell r="C264">
            <v>-10</v>
          </cell>
        </row>
        <row r="265">
          <cell r="A265">
            <v>1010620</v>
          </cell>
          <cell r="B265" t="str">
            <v>    个人所得税税款滞纳金、罚款、加收利息收入</v>
          </cell>
          <cell r="C265">
            <v>38</v>
          </cell>
        </row>
        <row r="266">
          <cell r="A266">
            <v>10107</v>
          </cell>
          <cell r="B266" t="str">
            <v>  资源税</v>
          </cell>
          <cell r="C266">
            <v>523</v>
          </cell>
        </row>
        <row r="267">
          <cell r="A267">
            <v>1010701</v>
          </cell>
          <cell r="B267" t="str">
            <v>    海洋石油资源税</v>
          </cell>
          <cell r="C267">
            <v>0</v>
          </cell>
        </row>
        <row r="268">
          <cell r="A268">
            <v>1010702</v>
          </cell>
          <cell r="B268" t="str">
            <v>    水资源税</v>
          </cell>
          <cell r="C268">
            <v>0</v>
          </cell>
        </row>
        <row r="269">
          <cell r="A269">
            <v>1010719</v>
          </cell>
          <cell r="B269" t="str">
            <v>    其他资源税</v>
          </cell>
          <cell r="C269">
            <v>521</v>
          </cell>
        </row>
        <row r="270">
          <cell r="A270">
            <v>1010720</v>
          </cell>
          <cell r="B270" t="str">
            <v>    资源税税款滞纳金、罚款收入</v>
          </cell>
          <cell r="C270">
            <v>2</v>
          </cell>
        </row>
        <row r="271">
          <cell r="A271">
            <v>10109</v>
          </cell>
          <cell r="B271" t="str">
            <v>  城市维护建设税</v>
          </cell>
          <cell r="C271">
            <v>1518</v>
          </cell>
        </row>
        <row r="272">
          <cell r="A272">
            <v>1010901</v>
          </cell>
          <cell r="B272" t="str">
            <v>    国有企业城市维护建设税</v>
          </cell>
          <cell r="C272">
            <v>337</v>
          </cell>
        </row>
        <row r="273">
          <cell r="A273">
            <v>101090101</v>
          </cell>
          <cell r="B273" t="str">
            <v>      中国国家铁路集团有限公司集中缴纳的铁路运输企业城市维护建设税</v>
          </cell>
          <cell r="C273">
            <v>0</v>
          </cell>
        </row>
        <row r="274">
          <cell r="A274">
            <v>101090109</v>
          </cell>
          <cell r="B274" t="str">
            <v>      其他国有企业城市维护建设税</v>
          </cell>
          <cell r="C274">
            <v>337</v>
          </cell>
        </row>
        <row r="275">
          <cell r="A275">
            <v>1010902</v>
          </cell>
          <cell r="B275" t="str">
            <v>    集体企业城市维护建设税</v>
          </cell>
          <cell r="C275">
            <v>12</v>
          </cell>
        </row>
        <row r="276">
          <cell r="A276">
            <v>1010903</v>
          </cell>
          <cell r="B276" t="str">
            <v>    股份制企业城市维护建设税</v>
          </cell>
          <cell r="C276">
            <v>515</v>
          </cell>
        </row>
        <row r="277">
          <cell r="A277">
            <v>1010904</v>
          </cell>
          <cell r="B277" t="str">
            <v>    联营企业城市维护建设税</v>
          </cell>
          <cell r="C277">
            <v>0</v>
          </cell>
        </row>
        <row r="278">
          <cell r="A278">
            <v>1010905</v>
          </cell>
          <cell r="B278" t="str">
            <v>    港澳台和外商投资企业城市维护建设税</v>
          </cell>
          <cell r="C278">
            <v>7</v>
          </cell>
        </row>
        <row r="279">
          <cell r="A279">
            <v>1010906</v>
          </cell>
          <cell r="B279" t="str">
            <v>    私营企业城市维护建设税</v>
          </cell>
          <cell r="C279">
            <v>534</v>
          </cell>
        </row>
        <row r="280">
          <cell r="A280">
            <v>1010918</v>
          </cell>
          <cell r="B280" t="str">
            <v>    中国国家铁路集团有限公司集中缴纳的铁路运输企业城市维护建设税待分配收入</v>
          </cell>
          <cell r="C280">
            <v>0</v>
          </cell>
        </row>
        <row r="281">
          <cell r="A281">
            <v>1010919</v>
          </cell>
          <cell r="B281" t="str">
            <v>    其他城市维护建设税</v>
          </cell>
          <cell r="C281">
            <v>95</v>
          </cell>
        </row>
        <row r="282">
          <cell r="A282">
            <v>1010920</v>
          </cell>
          <cell r="B282" t="str">
            <v>    城市维护建设税税款滞纳金、罚款收入</v>
          </cell>
          <cell r="C282">
            <v>18</v>
          </cell>
        </row>
        <row r="283">
          <cell r="A283">
            <v>1010921</v>
          </cell>
          <cell r="B283" t="str">
            <v>    成品油价格和税费改革城市维护建设税划出</v>
          </cell>
          <cell r="C283">
            <v>0</v>
          </cell>
        </row>
        <row r="284">
          <cell r="A284">
            <v>1010922</v>
          </cell>
          <cell r="B284" t="str">
            <v>    成品油价格和税费改革城市维护建设税划入</v>
          </cell>
          <cell r="C284">
            <v>0</v>
          </cell>
        </row>
        <row r="285">
          <cell r="A285">
            <v>1010923</v>
          </cell>
          <cell r="B285" t="str">
            <v>    跨省管道运输企业城市维护建设税</v>
          </cell>
          <cell r="C285">
            <v>0</v>
          </cell>
        </row>
        <row r="286">
          <cell r="A286">
            <v>1010924</v>
          </cell>
          <cell r="B286" t="str">
            <v>    跨省管道运输企业城市维护建设税待分配收入</v>
          </cell>
          <cell r="C286">
            <v>0</v>
          </cell>
        </row>
        <row r="287">
          <cell r="A287">
            <v>10110</v>
          </cell>
          <cell r="B287" t="str">
            <v>  房产税</v>
          </cell>
          <cell r="C287">
            <v>6128</v>
          </cell>
        </row>
        <row r="288">
          <cell r="A288">
            <v>1011001</v>
          </cell>
          <cell r="B288" t="str">
            <v>    国有企业房产税</v>
          </cell>
          <cell r="C288">
            <v>98</v>
          </cell>
        </row>
        <row r="289">
          <cell r="A289">
            <v>1011002</v>
          </cell>
          <cell r="B289" t="str">
            <v>    集体企业房产税</v>
          </cell>
          <cell r="C289">
            <v>2</v>
          </cell>
        </row>
        <row r="290">
          <cell r="A290">
            <v>1011003</v>
          </cell>
          <cell r="B290" t="str">
            <v>    股份制企业房产税</v>
          </cell>
          <cell r="C290">
            <v>4728</v>
          </cell>
        </row>
        <row r="291">
          <cell r="A291">
            <v>1011004</v>
          </cell>
          <cell r="B291" t="str">
            <v>    联营企业房产税</v>
          </cell>
          <cell r="C291">
            <v>0</v>
          </cell>
        </row>
        <row r="292">
          <cell r="A292">
            <v>1011005</v>
          </cell>
          <cell r="B292" t="str">
            <v>    港澳台和外商投资企业房产税</v>
          </cell>
          <cell r="C292">
            <v>18</v>
          </cell>
        </row>
        <row r="293">
          <cell r="A293">
            <v>1011006</v>
          </cell>
          <cell r="B293" t="str">
            <v>    私营企业房产税</v>
          </cell>
          <cell r="C293">
            <v>786</v>
          </cell>
        </row>
        <row r="294">
          <cell r="A294">
            <v>1011019</v>
          </cell>
          <cell r="B294" t="str">
            <v>    其他房产税</v>
          </cell>
          <cell r="C294">
            <v>130</v>
          </cell>
        </row>
        <row r="295">
          <cell r="A295">
            <v>1011020</v>
          </cell>
          <cell r="B295" t="str">
            <v>    房产税税款滞纳金、罚款收入</v>
          </cell>
          <cell r="C295">
            <v>366</v>
          </cell>
        </row>
        <row r="296">
          <cell r="A296">
            <v>10111</v>
          </cell>
          <cell r="B296" t="str">
            <v>  印花税</v>
          </cell>
          <cell r="C296">
            <v>1856</v>
          </cell>
        </row>
        <row r="297">
          <cell r="A297">
            <v>1011101</v>
          </cell>
          <cell r="B297" t="str">
            <v>    证券交易印花税(项)</v>
          </cell>
          <cell r="C297">
            <v>0</v>
          </cell>
        </row>
        <row r="298">
          <cell r="A298">
            <v>101110101</v>
          </cell>
          <cell r="B298" t="str">
            <v>      证券交易印花税(目)</v>
          </cell>
          <cell r="C298">
            <v>0</v>
          </cell>
        </row>
        <row r="299">
          <cell r="A299">
            <v>101110109</v>
          </cell>
          <cell r="B299" t="str">
            <v>      证券交易印花税退税</v>
          </cell>
          <cell r="C299">
            <v>0</v>
          </cell>
        </row>
        <row r="300">
          <cell r="A300">
            <v>1011119</v>
          </cell>
          <cell r="B300" t="str">
            <v>    其他印花税</v>
          </cell>
          <cell r="C300">
            <v>1846</v>
          </cell>
        </row>
        <row r="301">
          <cell r="A301">
            <v>1011120</v>
          </cell>
          <cell r="B301" t="str">
            <v>    印花税税款滞纳金、罚款收入</v>
          </cell>
          <cell r="C301">
            <v>10</v>
          </cell>
        </row>
        <row r="302">
          <cell r="A302">
            <v>10112</v>
          </cell>
          <cell r="B302" t="str">
            <v>  城镇土地使用税</v>
          </cell>
          <cell r="C302">
            <v>2131</v>
          </cell>
        </row>
        <row r="303">
          <cell r="A303">
            <v>1011201</v>
          </cell>
          <cell r="B303" t="str">
            <v>    国有企业城镇土地使用税</v>
          </cell>
          <cell r="C303">
            <v>35</v>
          </cell>
        </row>
        <row r="304">
          <cell r="A304">
            <v>1011202</v>
          </cell>
          <cell r="B304" t="str">
            <v>    集体企业城镇土地使用税</v>
          </cell>
          <cell r="C304">
            <v>1</v>
          </cell>
        </row>
        <row r="305">
          <cell r="A305">
            <v>1011203</v>
          </cell>
          <cell r="B305" t="str">
            <v>    股份制企业城镇土地使用税</v>
          </cell>
          <cell r="C305">
            <v>1679</v>
          </cell>
        </row>
        <row r="306">
          <cell r="A306">
            <v>1011204</v>
          </cell>
          <cell r="B306" t="str">
            <v>    联营企业城镇土地使用税</v>
          </cell>
          <cell r="C306">
            <v>0</v>
          </cell>
        </row>
        <row r="307">
          <cell r="A307">
            <v>1011205</v>
          </cell>
          <cell r="B307" t="str">
            <v>    私营企业城镇土地使用税</v>
          </cell>
          <cell r="C307">
            <v>342</v>
          </cell>
        </row>
        <row r="308">
          <cell r="A308">
            <v>1011206</v>
          </cell>
          <cell r="B308" t="str">
            <v>    港澳台和外商投资企业城镇土地使用税</v>
          </cell>
          <cell r="C308">
            <v>41</v>
          </cell>
        </row>
        <row r="309">
          <cell r="A309">
            <v>1011219</v>
          </cell>
          <cell r="B309" t="str">
            <v>    其他城镇土地使用税</v>
          </cell>
          <cell r="C309">
            <v>16</v>
          </cell>
        </row>
        <row r="310">
          <cell r="A310">
            <v>1011220</v>
          </cell>
          <cell r="B310" t="str">
            <v>    城镇土地使用税税款滞纳金、罚款收入</v>
          </cell>
          <cell r="C310">
            <v>17</v>
          </cell>
        </row>
        <row r="311">
          <cell r="A311">
            <v>10113</v>
          </cell>
          <cell r="B311" t="str">
            <v>  土地增值税</v>
          </cell>
          <cell r="C311">
            <v>34205</v>
          </cell>
        </row>
        <row r="312">
          <cell r="A312">
            <v>1011301</v>
          </cell>
          <cell r="B312" t="str">
            <v>    国有企业土地增值税</v>
          </cell>
          <cell r="C312">
            <v>0</v>
          </cell>
        </row>
        <row r="313">
          <cell r="A313">
            <v>1011302</v>
          </cell>
          <cell r="B313" t="str">
            <v>    集体企业土地增值税</v>
          </cell>
          <cell r="C313">
            <v>0</v>
          </cell>
        </row>
        <row r="314">
          <cell r="A314">
            <v>1011303</v>
          </cell>
          <cell r="B314" t="str">
            <v>    股份制企业土地增值税</v>
          </cell>
          <cell r="C314">
            <v>30114</v>
          </cell>
        </row>
        <row r="315">
          <cell r="A315">
            <v>1011304</v>
          </cell>
          <cell r="B315" t="str">
            <v>    联营企业土地增值税</v>
          </cell>
          <cell r="C315">
            <v>0</v>
          </cell>
        </row>
        <row r="316">
          <cell r="A316">
            <v>1011305</v>
          </cell>
          <cell r="B316" t="str">
            <v>    港澳台和外商投资企业土地增值税</v>
          </cell>
          <cell r="C316">
            <v>0</v>
          </cell>
        </row>
        <row r="317">
          <cell r="A317">
            <v>1011306</v>
          </cell>
          <cell r="B317" t="str">
            <v>    私营企业土地增值税</v>
          </cell>
          <cell r="C317">
            <v>3308</v>
          </cell>
        </row>
        <row r="318">
          <cell r="A318">
            <v>1011319</v>
          </cell>
          <cell r="B318" t="str">
            <v>    其他土地增值税</v>
          </cell>
          <cell r="C318">
            <v>703</v>
          </cell>
        </row>
        <row r="319">
          <cell r="A319">
            <v>1011320</v>
          </cell>
          <cell r="B319" t="str">
            <v>    土地增值税税款滞纳金、罚款收入</v>
          </cell>
          <cell r="C319">
            <v>80</v>
          </cell>
        </row>
        <row r="320">
          <cell r="A320">
            <v>10114</v>
          </cell>
          <cell r="B320" t="str">
            <v>  车船税(款)</v>
          </cell>
          <cell r="C320">
            <v>1274</v>
          </cell>
        </row>
        <row r="321">
          <cell r="A321">
            <v>1011401</v>
          </cell>
          <cell r="B321" t="str">
            <v>    车船税(项)</v>
          </cell>
          <cell r="C321">
            <v>1271</v>
          </cell>
        </row>
        <row r="322">
          <cell r="A322">
            <v>1011420</v>
          </cell>
          <cell r="B322" t="str">
            <v>    车船税税款滞纳金、罚款收入</v>
          </cell>
          <cell r="C322">
            <v>3</v>
          </cell>
        </row>
        <row r="323">
          <cell r="A323">
            <v>10115</v>
          </cell>
          <cell r="B323" t="str">
            <v>  船舶吨税(款)</v>
          </cell>
          <cell r="C323">
            <v>0</v>
          </cell>
        </row>
        <row r="324">
          <cell r="A324">
            <v>1011501</v>
          </cell>
          <cell r="B324" t="str">
            <v>    船舶吨税(项)</v>
          </cell>
          <cell r="C324">
            <v>0</v>
          </cell>
        </row>
        <row r="325">
          <cell r="A325">
            <v>1011520</v>
          </cell>
          <cell r="B325" t="str">
            <v>    船舶吨税税款滞纳金、罚款收入</v>
          </cell>
          <cell r="C325">
            <v>0</v>
          </cell>
        </row>
        <row r="326">
          <cell r="A326">
            <v>10116</v>
          </cell>
          <cell r="B326" t="str">
            <v>  车辆购置税(款)</v>
          </cell>
          <cell r="C326">
            <v>0</v>
          </cell>
        </row>
        <row r="327">
          <cell r="A327">
            <v>1011601</v>
          </cell>
          <cell r="B327" t="str">
            <v>    车辆购置税(项)</v>
          </cell>
          <cell r="C327">
            <v>0</v>
          </cell>
        </row>
        <row r="328">
          <cell r="A328">
            <v>1011620</v>
          </cell>
          <cell r="B328" t="str">
            <v>    车辆购置税税款滞纳金、罚款收入</v>
          </cell>
          <cell r="C328">
            <v>0</v>
          </cell>
        </row>
        <row r="329">
          <cell r="A329">
            <v>10117</v>
          </cell>
          <cell r="B329" t="str">
            <v>  关税(款)</v>
          </cell>
          <cell r="C329">
            <v>0</v>
          </cell>
        </row>
        <row r="330">
          <cell r="A330">
            <v>1011701</v>
          </cell>
          <cell r="B330" t="str">
            <v>    关税(项)</v>
          </cell>
          <cell r="C330">
            <v>0</v>
          </cell>
        </row>
        <row r="331">
          <cell r="A331">
            <v>101170101</v>
          </cell>
          <cell r="B331" t="str">
            <v>      进口关税</v>
          </cell>
          <cell r="C331">
            <v>0</v>
          </cell>
        </row>
        <row r="332">
          <cell r="A332">
            <v>101170102</v>
          </cell>
          <cell r="B332" t="str">
            <v>      出口关税</v>
          </cell>
          <cell r="C332">
            <v>0</v>
          </cell>
        </row>
        <row r="333">
          <cell r="A333">
            <v>101170103</v>
          </cell>
          <cell r="B333" t="str">
            <v>      进境物品进口税</v>
          </cell>
          <cell r="C333">
            <v>0</v>
          </cell>
        </row>
        <row r="334">
          <cell r="A334">
            <v>1011703</v>
          </cell>
          <cell r="B334" t="str">
            <v>    特别关税</v>
          </cell>
          <cell r="C334">
            <v>0</v>
          </cell>
        </row>
        <row r="335">
          <cell r="A335">
            <v>101170301</v>
          </cell>
          <cell r="B335" t="str">
            <v>      反倾销税</v>
          </cell>
          <cell r="C335">
            <v>0</v>
          </cell>
        </row>
        <row r="336">
          <cell r="A336">
            <v>101170302</v>
          </cell>
          <cell r="B336" t="str">
            <v>      反补贴税</v>
          </cell>
          <cell r="C336">
            <v>0</v>
          </cell>
        </row>
        <row r="337">
          <cell r="A337">
            <v>101170303</v>
          </cell>
          <cell r="B337" t="str">
            <v>      保障措施关税</v>
          </cell>
          <cell r="C337">
            <v>0</v>
          </cell>
        </row>
        <row r="338">
          <cell r="A338">
            <v>101170304</v>
          </cell>
          <cell r="B338" t="str">
            <v>      报复性关税</v>
          </cell>
          <cell r="C338">
            <v>0</v>
          </cell>
        </row>
        <row r="339">
          <cell r="A339">
            <v>1011720</v>
          </cell>
          <cell r="B339" t="str">
            <v>    关税和特别关税税款滞纳金、罚款收入</v>
          </cell>
          <cell r="C339">
            <v>0</v>
          </cell>
        </row>
        <row r="340">
          <cell r="A340">
            <v>1011721</v>
          </cell>
          <cell r="B340" t="str">
            <v>    关税退税</v>
          </cell>
          <cell r="C340">
            <v>0</v>
          </cell>
        </row>
        <row r="341">
          <cell r="A341">
            <v>10118</v>
          </cell>
          <cell r="B341" t="str">
            <v>  耕地占用税(款)</v>
          </cell>
          <cell r="C341">
            <v>4458</v>
          </cell>
        </row>
        <row r="342">
          <cell r="A342">
            <v>1011801</v>
          </cell>
          <cell r="B342" t="str">
            <v>    耕地占用税(项)</v>
          </cell>
          <cell r="C342">
            <v>4440</v>
          </cell>
        </row>
        <row r="343">
          <cell r="A343">
            <v>1011802</v>
          </cell>
          <cell r="B343" t="str">
            <v>    耕地占用税退税</v>
          </cell>
          <cell r="C343">
            <v>0</v>
          </cell>
        </row>
        <row r="344">
          <cell r="A344">
            <v>1011820</v>
          </cell>
          <cell r="B344" t="str">
            <v>    耕地占用税税款滞纳金、罚款收入</v>
          </cell>
          <cell r="C344">
            <v>18</v>
          </cell>
        </row>
        <row r="345">
          <cell r="A345">
            <v>10119</v>
          </cell>
          <cell r="B345" t="str">
            <v>  契税(款)</v>
          </cell>
          <cell r="C345">
            <v>10411</v>
          </cell>
        </row>
        <row r="346">
          <cell r="A346">
            <v>1011901</v>
          </cell>
          <cell r="B346" t="str">
            <v>    契税(项)</v>
          </cell>
          <cell r="C346">
            <v>10411</v>
          </cell>
        </row>
        <row r="347">
          <cell r="A347">
            <v>1011920</v>
          </cell>
          <cell r="B347" t="str">
            <v>    契税税款滞纳金、罚款收入</v>
          </cell>
          <cell r="C347">
            <v>0</v>
          </cell>
        </row>
        <row r="348">
          <cell r="A348">
            <v>10120</v>
          </cell>
          <cell r="B348" t="str">
            <v>  烟叶税(款)</v>
          </cell>
          <cell r="C348">
            <v>868</v>
          </cell>
        </row>
        <row r="349">
          <cell r="A349">
            <v>1012001</v>
          </cell>
          <cell r="B349" t="str">
            <v>    烟叶税(项)</v>
          </cell>
          <cell r="C349">
            <v>868</v>
          </cell>
        </row>
        <row r="350">
          <cell r="A350">
            <v>1012020</v>
          </cell>
          <cell r="B350" t="str">
            <v>    烟叶税税款滞纳金、罚款收入</v>
          </cell>
          <cell r="C350">
            <v>0</v>
          </cell>
        </row>
        <row r="351">
          <cell r="A351">
            <v>10121</v>
          </cell>
          <cell r="B351" t="str">
            <v>  环境保护税(款)</v>
          </cell>
          <cell r="C351">
            <v>270</v>
          </cell>
        </row>
        <row r="352">
          <cell r="A352">
            <v>1012101</v>
          </cell>
          <cell r="B352" t="str">
            <v>    环境保护税(项)</v>
          </cell>
          <cell r="C352">
            <v>266</v>
          </cell>
        </row>
        <row r="353">
          <cell r="A353">
            <v>1012120</v>
          </cell>
          <cell r="B353" t="str">
            <v>    环境保护税税款滞纳金、罚款收入</v>
          </cell>
          <cell r="C353">
            <v>4</v>
          </cell>
        </row>
        <row r="354">
          <cell r="A354">
            <v>10199</v>
          </cell>
          <cell r="B354" t="str">
            <v>  其他税收收入(款)</v>
          </cell>
          <cell r="C354">
            <v>0</v>
          </cell>
        </row>
        <row r="355">
          <cell r="A355">
            <v>1019901</v>
          </cell>
          <cell r="B355" t="str">
            <v>    其他税收收入(项)</v>
          </cell>
          <cell r="C355">
            <v>0</v>
          </cell>
        </row>
        <row r="356">
          <cell r="A356">
            <v>1019920</v>
          </cell>
          <cell r="B356" t="str">
            <v>    其他税收收入税款滞纳金、罚款收入</v>
          </cell>
          <cell r="C356">
            <v>0</v>
          </cell>
        </row>
        <row r="357">
          <cell r="A357">
            <v>103</v>
          </cell>
          <cell r="B357" t="str">
            <v>非税收入</v>
          </cell>
          <cell r="C357">
            <v>32685</v>
          </cell>
        </row>
        <row r="358">
          <cell r="A358">
            <v>10302</v>
          </cell>
          <cell r="B358" t="str">
            <v>  专项收入</v>
          </cell>
          <cell r="C358">
            <v>3004</v>
          </cell>
        </row>
        <row r="359">
          <cell r="A359">
            <v>1030203</v>
          </cell>
          <cell r="B359" t="str">
            <v>    教育费附加收入(项)</v>
          </cell>
          <cell r="C359">
            <v>981</v>
          </cell>
        </row>
        <row r="360">
          <cell r="A360">
            <v>103020301</v>
          </cell>
          <cell r="B360" t="str">
            <v>      教育费附加收入(目)</v>
          </cell>
          <cell r="C360">
            <v>981</v>
          </cell>
        </row>
        <row r="361">
          <cell r="A361">
            <v>103020302</v>
          </cell>
          <cell r="B361" t="str">
            <v>      成品油价格和税费改革教育费附加收入划出</v>
          </cell>
          <cell r="C361">
            <v>0</v>
          </cell>
        </row>
        <row r="362">
          <cell r="A362">
            <v>103020303</v>
          </cell>
          <cell r="B362" t="str">
            <v>      成品油价格和税费改革教育费附加收入划入</v>
          </cell>
          <cell r="C362">
            <v>0</v>
          </cell>
        </row>
        <row r="363">
          <cell r="A363">
            <v>103020304</v>
          </cell>
          <cell r="B363" t="str">
            <v>      中国国家铁路集团有限公司集中缴纳的铁路运输企业教育费附加</v>
          </cell>
          <cell r="C363">
            <v>0</v>
          </cell>
        </row>
        <row r="364">
          <cell r="A364">
            <v>103020305</v>
          </cell>
          <cell r="B364" t="str">
            <v>      中国国家铁路集团有限公司集中缴纳的铁路运输企业教育费附加待分配收入</v>
          </cell>
          <cell r="C364">
            <v>0</v>
          </cell>
        </row>
        <row r="365">
          <cell r="A365">
            <v>103020306</v>
          </cell>
          <cell r="B365" t="str">
            <v>      跨省管道运输企业教育费附加收入</v>
          </cell>
          <cell r="C365">
            <v>0</v>
          </cell>
        </row>
        <row r="366">
          <cell r="A366">
            <v>103020307</v>
          </cell>
          <cell r="B366" t="str">
            <v>      跨省管道运输企业教育费附加待分配收入</v>
          </cell>
          <cell r="C366">
            <v>0</v>
          </cell>
        </row>
        <row r="367">
          <cell r="A367">
            <v>103020399</v>
          </cell>
          <cell r="B367" t="str">
            <v>      教育费附加滞纳金、罚款收入</v>
          </cell>
          <cell r="C367">
            <v>0</v>
          </cell>
        </row>
        <row r="368">
          <cell r="A368">
            <v>1030205</v>
          </cell>
          <cell r="B368" t="str">
            <v>    铀产品出售收入</v>
          </cell>
          <cell r="C368">
            <v>0</v>
          </cell>
        </row>
        <row r="369">
          <cell r="A369">
            <v>1030210</v>
          </cell>
          <cell r="B369" t="str">
            <v>    三峡库区移民专项收入</v>
          </cell>
          <cell r="C369">
            <v>0</v>
          </cell>
        </row>
        <row r="370">
          <cell r="A370">
            <v>1030212</v>
          </cell>
          <cell r="B370" t="str">
            <v>    场外核应急准备收入</v>
          </cell>
          <cell r="C370">
            <v>0</v>
          </cell>
        </row>
        <row r="371">
          <cell r="A371">
            <v>1030216</v>
          </cell>
          <cell r="B371" t="str">
            <v>    地方教育附加收入(项)</v>
          </cell>
          <cell r="C371">
            <v>653</v>
          </cell>
        </row>
        <row r="372">
          <cell r="A372">
            <v>103021601</v>
          </cell>
          <cell r="B372" t="str">
            <v>      地方教育附加收入(目)</v>
          </cell>
          <cell r="C372">
            <v>653</v>
          </cell>
        </row>
        <row r="373">
          <cell r="A373">
            <v>103021699</v>
          </cell>
          <cell r="B373" t="str">
            <v>      地方教育附加滞纳金、罚款收入</v>
          </cell>
          <cell r="C373">
            <v>0</v>
          </cell>
        </row>
        <row r="374">
          <cell r="A374">
            <v>1030217</v>
          </cell>
          <cell r="B374" t="str">
            <v>    文化事业建设费收入</v>
          </cell>
          <cell r="C374">
            <v>0</v>
          </cell>
        </row>
        <row r="375">
          <cell r="A375">
            <v>1030218</v>
          </cell>
          <cell r="B375" t="str">
            <v>    残疾人就业保障金收入</v>
          </cell>
          <cell r="C375">
            <v>558</v>
          </cell>
        </row>
        <row r="376">
          <cell r="A376">
            <v>1030219</v>
          </cell>
          <cell r="B376" t="str">
            <v>    教育资金收入</v>
          </cell>
          <cell r="C376">
            <v>0</v>
          </cell>
        </row>
        <row r="377">
          <cell r="A377">
            <v>1030220</v>
          </cell>
          <cell r="B377" t="str">
            <v>    农田水利建设资金收入</v>
          </cell>
          <cell r="C377">
            <v>0</v>
          </cell>
        </row>
        <row r="378">
          <cell r="A378">
            <v>1030222</v>
          </cell>
          <cell r="B378" t="str">
            <v>    森林植被恢复费</v>
          </cell>
          <cell r="C378">
            <v>290</v>
          </cell>
        </row>
        <row r="379">
          <cell r="A379">
            <v>1030223</v>
          </cell>
          <cell r="B379" t="str">
            <v>    水利建设专项收入</v>
          </cell>
          <cell r="C379">
            <v>522</v>
          </cell>
        </row>
        <row r="380">
          <cell r="A380">
            <v>1030224</v>
          </cell>
          <cell r="B380" t="str">
            <v>    油价调控风险准备金收入</v>
          </cell>
          <cell r="C380">
            <v>0</v>
          </cell>
        </row>
        <row r="381">
          <cell r="A381">
            <v>1030225</v>
          </cell>
          <cell r="B381" t="str">
            <v>    专项收益上缴收入</v>
          </cell>
          <cell r="C381">
            <v>0</v>
          </cell>
        </row>
        <row r="382">
          <cell r="A382">
            <v>1030299</v>
          </cell>
          <cell r="B382" t="str">
            <v>    其他专项收入(项)</v>
          </cell>
          <cell r="C382">
            <v>0</v>
          </cell>
        </row>
        <row r="383">
          <cell r="A383">
            <v>103029901</v>
          </cell>
          <cell r="B383" t="str">
            <v>      广告收入</v>
          </cell>
          <cell r="C383">
            <v>0</v>
          </cell>
        </row>
        <row r="384">
          <cell r="A384">
            <v>103029999</v>
          </cell>
          <cell r="B384" t="str">
            <v>      其他专项收入(目)</v>
          </cell>
          <cell r="C384">
            <v>0</v>
          </cell>
        </row>
        <row r="385">
          <cell r="A385">
            <v>10304</v>
          </cell>
          <cell r="B385" t="str">
            <v>  行政事业性收费收入</v>
          </cell>
          <cell r="C385">
            <v>2263</v>
          </cell>
        </row>
        <row r="386">
          <cell r="A386">
            <v>1030401</v>
          </cell>
          <cell r="B386" t="str">
            <v>    公安行政事业性收费收入</v>
          </cell>
          <cell r="C386">
            <v>139</v>
          </cell>
        </row>
        <row r="387">
          <cell r="A387">
            <v>103040101</v>
          </cell>
          <cell r="B387" t="str">
            <v>      外国人签证费</v>
          </cell>
          <cell r="C387">
            <v>0</v>
          </cell>
        </row>
        <row r="388">
          <cell r="A388">
            <v>103040102</v>
          </cell>
          <cell r="B388" t="str">
            <v>      外国人证件费</v>
          </cell>
          <cell r="C388">
            <v>0</v>
          </cell>
        </row>
        <row r="389">
          <cell r="A389">
            <v>103040103</v>
          </cell>
          <cell r="B389" t="str">
            <v>      公民出入境证件费</v>
          </cell>
          <cell r="C389">
            <v>0</v>
          </cell>
        </row>
        <row r="390">
          <cell r="A390">
            <v>103040104</v>
          </cell>
          <cell r="B390" t="str">
            <v>      中国国籍申请手续费</v>
          </cell>
          <cell r="C390">
            <v>0</v>
          </cell>
        </row>
        <row r="391">
          <cell r="A391">
            <v>103040109</v>
          </cell>
          <cell r="B391" t="str">
            <v>      户籍管理证件工本费</v>
          </cell>
          <cell r="C391">
            <v>0</v>
          </cell>
        </row>
        <row r="392">
          <cell r="A392">
            <v>103040110</v>
          </cell>
          <cell r="B392" t="str">
            <v>      居民身份证工本费</v>
          </cell>
          <cell r="C392">
            <v>0</v>
          </cell>
        </row>
        <row r="393">
          <cell r="A393">
            <v>103040111</v>
          </cell>
          <cell r="B393" t="str">
            <v>      机动车号牌工本费</v>
          </cell>
          <cell r="C393">
            <v>99</v>
          </cell>
        </row>
        <row r="394">
          <cell r="A394">
            <v>103040112</v>
          </cell>
          <cell r="B394" t="str">
            <v>      机动车行驶证工本费</v>
          </cell>
          <cell r="C394">
            <v>0</v>
          </cell>
        </row>
        <row r="395">
          <cell r="A395">
            <v>103040113</v>
          </cell>
          <cell r="B395" t="str">
            <v>      机动车登记证书工本费</v>
          </cell>
          <cell r="C395">
            <v>0</v>
          </cell>
        </row>
        <row r="396">
          <cell r="A396">
            <v>103040116</v>
          </cell>
          <cell r="B396" t="str">
            <v>      驾驶证工本费</v>
          </cell>
          <cell r="C396">
            <v>0</v>
          </cell>
        </row>
        <row r="397">
          <cell r="A397">
            <v>103040117</v>
          </cell>
          <cell r="B397" t="str">
            <v>      驾驶许可考试费</v>
          </cell>
          <cell r="C397">
            <v>40</v>
          </cell>
        </row>
        <row r="398">
          <cell r="A398">
            <v>103040120</v>
          </cell>
          <cell r="B398" t="str">
            <v>      临时入境机动车号牌和行驶证工本费</v>
          </cell>
          <cell r="C398">
            <v>0</v>
          </cell>
        </row>
        <row r="399">
          <cell r="A399">
            <v>103040121</v>
          </cell>
          <cell r="B399" t="str">
            <v>      临时机动车驾驶证工本费</v>
          </cell>
          <cell r="C399">
            <v>0</v>
          </cell>
        </row>
        <row r="400">
          <cell r="A400">
            <v>103040122</v>
          </cell>
          <cell r="B400" t="str">
            <v>      保安员资格考试费</v>
          </cell>
          <cell r="C400">
            <v>0</v>
          </cell>
        </row>
        <row r="401">
          <cell r="A401">
            <v>103040150</v>
          </cell>
          <cell r="B401" t="str">
            <v>      其他缴入国库的公安行政事业性收费</v>
          </cell>
          <cell r="C401">
            <v>0</v>
          </cell>
        </row>
        <row r="402">
          <cell r="A402">
            <v>1030402</v>
          </cell>
          <cell r="B402" t="str">
            <v>    法院行政事业性收费收入</v>
          </cell>
          <cell r="C402">
            <v>0</v>
          </cell>
        </row>
        <row r="403">
          <cell r="A403">
            <v>103040201</v>
          </cell>
          <cell r="B403" t="str">
            <v>      诉讼费</v>
          </cell>
          <cell r="C403">
            <v>0</v>
          </cell>
        </row>
        <row r="404">
          <cell r="A404">
            <v>103040250</v>
          </cell>
          <cell r="B404" t="str">
            <v>      其他缴入国库的法院行政事业性收费</v>
          </cell>
          <cell r="C404">
            <v>0</v>
          </cell>
        </row>
        <row r="405">
          <cell r="A405">
            <v>1030403</v>
          </cell>
          <cell r="B405" t="str">
            <v>    司法行政事业性收费收入</v>
          </cell>
          <cell r="C405">
            <v>0</v>
          </cell>
        </row>
        <row r="406">
          <cell r="A406">
            <v>103040305</v>
          </cell>
          <cell r="B406" t="str">
            <v>      法律职业资格考试考务费</v>
          </cell>
          <cell r="C406">
            <v>0</v>
          </cell>
        </row>
        <row r="407">
          <cell r="A407">
            <v>103040350</v>
          </cell>
          <cell r="B407" t="str">
            <v>      其他缴入国库的司法行政事业性收费</v>
          </cell>
          <cell r="C407">
            <v>0</v>
          </cell>
        </row>
        <row r="408">
          <cell r="A408">
            <v>1030404</v>
          </cell>
          <cell r="B408" t="str">
            <v>    外交行政事业性收费收入</v>
          </cell>
          <cell r="C408">
            <v>0</v>
          </cell>
        </row>
        <row r="409">
          <cell r="A409">
            <v>103040402</v>
          </cell>
          <cell r="B409" t="str">
            <v>      认证费</v>
          </cell>
          <cell r="C409">
            <v>0</v>
          </cell>
        </row>
        <row r="410">
          <cell r="A410">
            <v>103040403</v>
          </cell>
          <cell r="B410" t="str">
            <v>      签证费</v>
          </cell>
          <cell r="C410">
            <v>0</v>
          </cell>
        </row>
        <row r="411">
          <cell r="A411">
            <v>103040404</v>
          </cell>
          <cell r="B411" t="str">
            <v>      驻外使领馆收费</v>
          </cell>
          <cell r="C411">
            <v>0</v>
          </cell>
        </row>
        <row r="412">
          <cell r="A412">
            <v>103040450</v>
          </cell>
          <cell r="B412" t="str">
            <v>      其他缴入国库的外交行政事业性收费</v>
          </cell>
          <cell r="C412">
            <v>0</v>
          </cell>
        </row>
        <row r="413">
          <cell r="A413">
            <v>1030406</v>
          </cell>
          <cell r="B413" t="str">
            <v>    商贸行政事业性收费收入</v>
          </cell>
          <cell r="C413">
            <v>0</v>
          </cell>
        </row>
        <row r="414">
          <cell r="A414">
            <v>103040650</v>
          </cell>
          <cell r="B414" t="str">
            <v>      其他缴入国库的商贸行政事业性收费</v>
          </cell>
          <cell r="C414">
            <v>0</v>
          </cell>
        </row>
        <row r="415">
          <cell r="A415">
            <v>1030407</v>
          </cell>
          <cell r="B415" t="str">
            <v>    财政行政事业性收费收入</v>
          </cell>
          <cell r="C415">
            <v>0</v>
          </cell>
        </row>
        <row r="416">
          <cell r="A416">
            <v>103040702</v>
          </cell>
          <cell r="B416" t="str">
            <v>      考试考务费</v>
          </cell>
          <cell r="C416">
            <v>0</v>
          </cell>
        </row>
        <row r="417">
          <cell r="A417">
            <v>103040750</v>
          </cell>
          <cell r="B417" t="str">
            <v>      其他缴入国库的财政行政事业性收费</v>
          </cell>
          <cell r="C417">
            <v>0</v>
          </cell>
        </row>
        <row r="418">
          <cell r="A418">
            <v>1030408</v>
          </cell>
          <cell r="B418" t="str">
            <v>    税务行政事业性收费收入</v>
          </cell>
          <cell r="C418">
            <v>0</v>
          </cell>
        </row>
        <row r="419">
          <cell r="A419">
            <v>103040850</v>
          </cell>
          <cell r="B419" t="str">
            <v>      缴入国库的税务行政事业性收费</v>
          </cell>
          <cell r="C419">
            <v>0</v>
          </cell>
        </row>
        <row r="420">
          <cell r="A420">
            <v>1030409</v>
          </cell>
          <cell r="B420" t="str">
            <v>    海关行政事业性收费收入</v>
          </cell>
          <cell r="C420">
            <v>0</v>
          </cell>
        </row>
        <row r="421">
          <cell r="A421">
            <v>103040950</v>
          </cell>
          <cell r="B421" t="str">
            <v>      缴入国库的海关行政事业性收费</v>
          </cell>
          <cell r="C421">
            <v>0</v>
          </cell>
        </row>
        <row r="422">
          <cell r="A422">
            <v>1030410</v>
          </cell>
          <cell r="B422" t="str">
            <v>    审计行政事业性收费收入</v>
          </cell>
          <cell r="C422">
            <v>0</v>
          </cell>
        </row>
        <row r="423">
          <cell r="A423">
            <v>103041001</v>
          </cell>
          <cell r="B423" t="str">
            <v>      考试考务费</v>
          </cell>
          <cell r="C423">
            <v>0</v>
          </cell>
        </row>
        <row r="424">
          <cell r="A424">
            <v>103041050</v>
          </cell>
          <cell r="B424" t="str">
            <v>      其他缴入国库的审计行政事业性收费</v>
          </cell>
          <cell r="C424">
            <v>0</v>
          </cell>
        </row>
        <row r="425">
          <cell r="A425">
            <v>1030413</v>
          </cell>
          <cell r="B425" t="str">
            <v>    国管局行政事业性收费收入</v>
          </cell>
          <cell r="C425">
            <v>0</v>
          </cell>
        </row>
        <row r="426">
          <cell r="A426">
            <v>103041303</v>
          </cell>
          <cell r="B426" t="str">
            <v>      工人技术等级鉴定考核费</v>
          </cell>
          <cell r="C426">
            <v>0</v>
          </cell>
        </row>
        <row r="427">
          <cell r="A427">
            <v>103041350</v>
          </cell>
          <cell r="B427" t="str">
            <v>      其他缴入国库的国管局行政事业性收费</v>
          </cell>
          <cell r="C427">
            <v>0</v>
          </cell>
        </row>
        <row r="428">
          <cell r="A428">
            <v>1030414</v>
          </cell>
          <cell r="B428" t="str">
            <v>    科技行政事业性收费收入</v>
          </cell>
          <cell r="C428">
            <v>0</v>
          </cell>
        </row>
        <row r="429">
          <cell r="A429">
            <v>103041450</v>
          </cell>
          <cell r="B429" t="str">
            <v>      其他缴入国库的科技行政事业性收费</v>
          </cell>
          <cell r="C429">
            <v>0</v>
          </cell>
        </row>
        <row r="430">
          <cell r="A430">
            <v>1030415</v>
          </cell>
          <cell r="B430" t="str">
            <v>    保密行政事业性收费收入</v>
          </cell>
          <cell r="C430">
            <v>0</v>
          </cell>
        </row>
        <row r="431">
          <cell r="A431">
            <v>103041550</v>
          </cell>
          <cell r="B431" t="str">
            <v>      其他缴入国库的保密行政事业性收费</v>
          </cell>
          <cell r="C431">
            <v>0</v>
          </cell>
        </row>
        <row r="432">
          <cell r="A432">
            <v>1030416</v>
          </cell>
          <cell r="B432" t="str">
            <v>    市场监管行政事业性收费收入</v>
          </cell>
          <cell r="C432">
            <v>0</v>
          </cell>
        </row>
        <row r="433">
          <cell r="A433">
            <v>103041601</v>
          </cell>
          <cell r="B433" t="str">
            <v>      客运索道运营审查检验和定期检验费</v>
          </cell>
          <cell r="C433">
            <v>0</v>
          </cell>
        </row>
        <row r="434">
          <cell r="A434">
            <v>103041602</v>
          </cell>
          <cell r="B434" t="str">
            <v>      压力管道安装审查检验和定期检验费</v>
          </cell>
          <cell r="C434">
            <v>0</v>
          </cell>
        </row>
        <row r="435">
          <cell r="A435">
            <v>103041603</v>
          </cell>
          <cell r="B435" t="str">
            <v>      压力管道元件制造审查检验费</v>
          </cell>
          <cell r="C435">
            <v>0</v>
          </cell>
        </row>
        <row r="436">
          <cell r="A436">
            <v>103041604</v>
          </cell>
          <cell r="B436" t="str">
            <v>      特种劳动防护用品检验费</v>
          </cell>
          <cell r="C436">
            <v>0</v>
          </cell>
        </row>
        <row r="437">
          <cell r="A437">
            <v>103041605</v>
          </cell>
          <cell r="B437" t="str">
            <v>      一般劳动防护用品检验费</v>
          </cell>
          <cell r="C437">
            <v>0</v>
          </cell>
        </row>
        <row r="438">
          <cell r="A438">
            <v>103041607</v>
          </cell>
          <cell r="B438" t="str">
            <v>      锅炉、压力容器检验费</v>
          </cell>
          <cell r="C438">
            <v>0</v>
          </cell>
        </row>
        <row r="439">
          <cell r="A439">
            <v>103041608</v>
          </cell>
          <cell r="B439" t="str">
            <v>      考试考务费</v>
          </cell>
          <cell r="C439">
            <v>0</v>
          </cell>
        </row>
        <row r="440">
          <cell r="A440">
            <v>103041616</v>
          </cell>
          <cell r="B440" t="str">
            <v>      滞纳金</v>
          </cell>
          <cell r="C440">
            <v>0</v>
          </cell>
        </row>
        <row r="441">
          <cell r="A441">
            <v>103041617</v>
          </cell>
          <cell r="B441" t="str">
            <v>      特种设备检验检测费</v>
          </cell>
          <cell r="C441">
            <v>0</v>
          </cell>
        </row>
        <row r="442">
          <cell r="A442">
            <v>103041650</v>
          </cell>
          <cell r="B442" t="str">
            <v>      其他缴入国库的市场监管行政事业性收费</v>
          </cell>
          <cell r="C442">
            <v>0</v>
          </cell>
        </row>
        <row r="443">
          <cell r="A443">
            <v>1030417</v>
          </cell>
          <cell r="B443" t="str">
            <v>    广播电视行政事业性收费收入</v>
          </cell>
          <cell r="C443">
            <v>0</v>
          </cell>
        </row>
        <row r="444">
          <cell r="A444">
            <v>103041704</v>
          </cell>
          <cell r="B444" t="str">
            <v>      考试考务费</v>
          </cell>
          <cell r="C444">
            <v>0</v>
          </cell>
        </row>
        <row r="445">
          <cell r="A445">
            <v>103041750</v>
          </cell>
          <cell r="B445" t="str">
            <v>      其他缴入国库的广播电视行政事业性收费</v>
          </cell>
          <cell r="C445">
            <v>0</v>
          </cell>
        </row>
        <row r="446">
          <cell r="A446">
            <v>1030418</v>
          </cell>
          <cell r="B446" t="str">
            <v>    应急管理行政事业性收费收入</v>
          </cell>
          <cell r="C446">
            <v>0</v>
          </cell>
        </row>
        <row r="447">
          <cell r="A447">
            <v>103041801</v>
          </cell>
          <cell r="B447" t="str">
            <v>      消防行业特有工种职业技能鉴定考试考务费</v>
          </cell>
          <cell r="C447">
            <v>0</v>
          </cell>
        </row>
        <row r="448">
          <cell r="A448">
            <v>103041850</v>
          </cell>
          <cell r="B448" t="str">
            <v>      缴入国库的应急管理行政事业性收费</v>
          </cell>
          <cell r="C448">
            <v>0</v>
          </cell>
        </row>
        <row r="449">
          <cell r="A449">
            <v>1030419</v>
          </cell>
          <cell r="B449" t="str">
            <v>    档案行政事业性收费收入</v>
          </cell>
          <cell r="C449">
            <v>0</v>
          </cell>
        </row>
        <row r="450">
          <cell r="A450">
            <v>103041950</v>
          </cell>
          <cell r="B450" t="str">
            <v>      其他缴入国库的档案行政事业性收费</v>
          </cell>
          <cell r="C450">
            <v>0</v>
          </cell>
        </row>
        <row r="451">
          <cell r="A451">
            <v>1030420</v>
          </cell>
          <cell r="B451" t="str">
            <v>    港澳办行政事业性收费收入</v>
          </cell>
          <cell r="C451">
            <v>0</v>
          </cell>
        </row>
        <row r="452">
          <cell r="A452">
            <v>103042050</v>
          </cell>
          <cell r="B452" t="str">
            <v>      缴入国库的港澳办行政事业性收费</v>
          </cell>
          <cell r="C452">
            <v>0</v>
          </cell>
        </row>
        <row r="453">
          <cell r="A453">
            <v>1030422</v>
          </cell>
          <cell r="B453" t="str">
            <v>    贸促会行政事业性收费收入</v>
          </cell>
          <cell r="C453">
            <v>0</v>
          </cell>
        </row>
        <row r="454">
          <cell r="A454">
            <v>103042250</v>
          </cell>
          <cell r="B454" t="str">
            <v>      其他缴入国库的贸促会行政事业性收费</v>
          </cell>
          <cell r="C454">
            <v>0</v>
          </cell>
        </row>
        <row r="455">
          <cell r="A455">
            <v>1030424</v>
          </cell>
          <cell r="B455" t="str">
            <v>    人防办行政事业性收费收入</v>
          </cell>
          <cell r="C455">
            <v>663</v>
          </cell>
        </row>
        <row r="456">
          <cell r="A456">
            <v>103042401</v>
          </cell>
          <cell r="B456" t="str">
            <v>      防空地下室易地建设费</v>
          </cell>
          <cell r="C456">
            <v>663</v>
          </cell>
        </row>
        <row r="457">
          <cell r="A457">
            <v>103042450</v>
          </cell>
          <cell r="B457" t="str">
            <v>      其他缴入国库的人防办行政事业性收费</v>
          </cell>
          <cell r="C457">
            <v>0</v>
          </cell>
        </row>
        <row r="458">
          <cell r="A458">
            <v>1030425</v>
          </cell>
          <cell r="B458" t="str">
            <v>    中直管理局行政事业性收费收入</v>
          </cell>
          <cell r="C458">
            <v>0</v>
          </cell>
        </row>
        <row r="459">
          <cell r="A459">
            <v>103042502</v>
          </cell>
          <cell r="B459" t="str">
            <v>      工人培训考核费</v>
          </cell>
          <cell r="C459">
            <v>0</v>
          </cell>
        </row>
        <row r="460">
          <cell r="A460">
            <v>103042507</v>
          </cell>
          <cell r="B460" t="str">
            <v>      住宿费</v>
          </cell>
          <cell r="C460">
            <v>0</v>
          </cell>
        </row>
        <row r="461">
          <cell r="A461">
            <v>103042508</v>
          </cell>
          <cell r="B461" t="str">
            <v>      学费</v>
          </cell>
          <cell r="C461">
            <v>0</v>
          </cell>
        </row>
        <row r="462">
          <cell r="A462">
            <v>103042550</v>
          </cell>
          <cell r="B462" t="str">
            <v>      其他缴入国库的中直管理局行政事业性收费</v>
          </cell>
          <cell r="C462">
            <v>0</v>
          </cell>
        </row>
        <row r="463">
          <cell r="A463">
            <v>1030426</v>
          </cell>
          <cell r="B463" t="str">
            <v>    文化和旅游行政事业性收费收入</v>
          </cell>
          <cell r="C463">
            <v>0</v>
          </cell>
        </row>
        <row r="464">
          <cell r="A464">
            <v>103042604</v>
          </cell>
          <cell r="B464" t="str">
            <v>      导游人员资格考试费和等级考核费</v>
          </cell>
          <cell r="C464">
            <v>0</v>
          </cell>
        </row>
        <row r="465">
          <cell r="A465">
            <v>103042650</v>
          </cell>
          <cell r="B465" t="str">
            <v>      其他缴入国库的文化和旅游行政事业性收费</v>
          </cell>
          <cell r="C465">
            <v>0</v>
          </cell>
        </row>
        <row r="466">
          <cell r="A466">
            <v>1030427</v>
          </cell>
          <cell r="B466" t="str">
            <v>    教育行政事业性收费收入</v>
          </cell>
          <cell r="C466">
            <v>0</v>
          </cell>
        </row>
        <row r="467">
          <cell r="A467">
            <v>103042707</v>
          </cell>
          <cell r="B467" t="str">
            <v>      普通话水平测试费</v>
          </cell>
          <cell r="C467">
            <v>0</v>
          </cell>
        </row>
        <row r="468">
          <cell r="A468">
            <v>103042750</v>
          </cell>
          <cell r="B468" t="str">
            <v>      其他缴入国库的教育行政事业性收费</v>
          </cell>
          <cell r="C468">
            <v>0</v>
          </cell>
        </row>
        <row r="469">
          <cell r="A469">
            <v>103042751</v>
          </cell>
          <cell r="B469" t="str">
            <v>      公办幼儿园保教费</v>
          </cell>
          <cell r="C469">
            <v>0</v>
          </cell>
        </row>
        <row r="470">
          <cell r="A470">
            <v>103042752</v>
          </cell>
          <cell r="B470" t="str">
            <v>      公办幼儿园住宿费</v>
          </cell>
          <cell r="C470">
            <v>0</v>
          </cell>
        </row>
        <row r="471">
          <cell r="A471">
            <v>1030429</v>
          </cell>
          <cell r="B471" t="str">
            <v>    体育行政事业性收费收入</v>
          </cell>
          <cell r="C471">
            <v>0</v>
          </cell>
        </row>
        <row r="472">
          <cell r="A472">
            <v>103042907</v>
          </cell>
          <cell r="B472" t="str">
            <v>      体育特殊专业招生考务费</v>
          </cell>
          <cell r="C472">
            <v>0</v>
          </cell>
        </row>
        <row r="473">
          <cell r="A473">
            <v>103042908</v>
          </cell>
          <cell r="B473" t="str">
            <v>      外国团体来华登山注册费</v>
          </cell>
          <cell r="C473">
            <v>0</v>
          </cell>
        </row>
        <row r="474">
          <cell r="A474">
            <v>103042950</v>
          </cell>
          <cell r="B474" t="str">
            <v>      其他缴入国库的体育行政事业性收费</v>
          </cell>
          <cell r="C474">
            <v>0</v>
          </cell>
        </row>
        <row r="475">
          <cell r="A475">
            <v>1030430</v>
          </cell>
          <cell r="B475" t="str">
            <v>    发展与改革(物价)行政事业性收费收入</v>
          </cell>
          <cell r="C475">
            <v>0</v>
          </cell>
        </row>
        <row r="476">
          <cell r="A476">
            <v>103043050</v>
          </cell>
          <cell r="B476" t="str">
            <v>      其他缴入国库的发展与改革(物价)行政事业性收费</v>
          </cell>
          <cell r="C476">
            <v>0</v>
          </cell>
        </row>
        <row r="477">
          <cell r="A477">
            <v>1030431</v>
          </cell>
          <cell r="B477" t="str">
            <v>    统计行政事业性收费收入</v>
          </cell>
          <cell r="C477">
            <v>0</v>
          </cell>
        </row>
        <row r="478">
          <cell r="A478">
            <v>103043101</v>
          </cell>
          <cell r="B478" t="str">
            <v>      统计专业技术资格考试考务费</v>
          </cell>
          <cell r="C478">
            <v>0</v>
          </cell>
        </row>
        <row r="479">
          <cell r="A479">
            <v>103043150</v>
          </cell>
          <cell r="B479" t="str">
            <v>      其他缴入国库的统计行政事业性收费</v>
          </cell>
          <cell r="C479">
            <v>0</v>
          </cell>
        </row>
        <row r="480">
          <cell r="A480">
            <v>1030432</v>
          </cell>
          <cell r="B480" t="str">
            <v>    自然资源行政事业性收费收入</v>
          </cell>
          <cell r="C480">
            <v>580</v>
          </cell>
        </row>
        <row r="481">
          <cell r="A481">
            <v>103043204</v>
          </cell>
          <cell r="B481" t="str">
            <v>      土地复垦费</v>
          </cell>
          <cell r="C481">
            <v>30</v>
          </cell>
        </row>
        <row r="482">
          <cell r="A482">
            <v>103043205</v>
          </cell>
          <cell r="B482" t="str">
            <v>      土地闲置费</v>
          </cell>
          <cell r="C482">
            <v>0</v>
          </cell>
        </row>
        <row r="483">
          <cell r="A483">
            <v>103043208</v>
          </cell>
          <cell r="B483" t="str">
            <v>      耕地开垦费</v>
          </cell>
          <cell r="C483">
            <v>489</v>
          </cell>
        </row>
        <row r="484">
          <cell r="A484">
            <v>103043211</v>
          </cell>
          <cell r="B484" t="str">
            <v>      不动产登记费</v>
          </cell>
          <cell r="C484">
            <v>61</v>
          </cell>
        </row>
        <row r="485">
          <cell r="A485">
            <v>103043250</v>
          </cell>
          <cell r="B485" t="str">
            <v>      其他缴入国库的自然资源行政事业性收费</v>
          </cell>
          <cell r="C485">
            <v>0</v>
          </cell>
        </row>
        <row r="486">
          <cell r="A486">
            <v>1030433</v>
          </cell>
          <cell r="B486" t="str">
            <v>    建设行政事业性收费收入</v>
          </cell>
          <cell r="C486">
            <v>827</v>
          </cell>
        </row>
        <row r="487">
          <cell r="A487">
            <v>103043306</v>
          </cell>
          <cell r="B487" t="str">
            <v>      城市道路占用挖掘修复费</v>
          </cell>
          <cell r="C487">
            <v>165</v>
          </cell>
        </row>
        <row r="488">
          <cell r="A488">
            <v>103043310</v>
          </cell>
          <cell r="B488" t="str">
            <v>      考试考务费</v>
          </cell>
          <cell r="C488">
            <v>0</v>
          </cell>
        </row>
        <row r="489">
          <cell r="A489">
            <v>103043313</v>
          </cell>
          <cell r="B489" t="str">
            <v>      城镇垃圾处理费</v>
          </cell>
          <cell r="C489">
            <v>662</v>
          </cell>
        </row>
        <row r="490">
          <cell r="A490">
            <v>103043350</v>
          </cell>
          <cell r="B490" t="str">
            <v>      其他缴入国库的建设行政事业性收费</v>
          </cell>
          <cell r="C490">
            <v>0</v>
          </cell>
        </row>
        <row r="491">
          <cell r="A491">
            <v>1030434</v>
          </cell>
          <cell r="B491" t="str">
            <v>    知识产权行政事业性收费收入</v>
          </cell>
          <cell r="C491">
            <v>0</v>
          </cell>
        </row>
        <row r="492">
          <cell r="A492">
            <v>103043401</v>
          </cell>
          <cell r="B492" t="str">
            <v>      专利收费</v>
          </cell>
          <cell r="C492">
            <v>0</v>
          </cell>
        </row>
        <row r="493">
          <cell r="A493">
            <v>103043402</v>
          </cell>
          <cell r="B493" t="str">
            <v>      专利代理师资格考试考务费</v>
          </cell>
          <cell r="C493">
            <v>0</v>
          </cell>
        </row>
        <row r="494">
          <cell r="A494">
            <v>103043403</v>
          </cell>
          <cell r="B494" t="str">
            <v>      集成电路布图设计保护收费</v>
          </cell>
          <cell r="C494">
            <v>0</v>
          </cell>
        </row>
        <row r="495">
          <cell r="A495">
            <v>103043404</v>
          </cell>
          <cell r="B495" t="str">
            <v>      商标注册收费</v>
          </cell>
          <cell r="C495">
            <v>0</v>
          </cell>
        </row>
        <row r="496">
          <cell r="A496">
            <v>103043450</v>
          </cell>
          <cell r="B496" t="str">
            <v>      其他缴入国库的知识产权行政事业性收费</v>
          </cell>
          <cell r="C496">
            <v>0</v>
          </cell>
        </row>
        <row r="497">
          <cell r="A497">
            <v>1030435</v>
          </cell>
          <cell r="B497" t="str">
            <v>    生态环境行政事业性收费收入</v>
          </cell>
          <cell r="C497">
            <v>0</v>
          </cell>
        </row>
        <row r="498">
          <cell r="A498">
            <v>103043506</v>
          </cell>
          <cell r="B498" t="str">
            <v>      考试考务费</v>
          </cell>
          <cell r="C498">
            <v>0</v>
          </cell>
        </row>
        <row r="499">
          <cell r="A499">
            <v>103043507</v>
          </cell>
          <cell r="B499" t="str">
            <v>      海洋废弃物收费</v>
          </cell>
          <cell r="C499">
            <v>0</v>
          </cell>
        </row>
        <row r="500">
          <cell r="A500">
            <v>103043550</v>
          </cell>
          <cell r="B500" t="str">
            <v>      其他缴入国库的生态环境行政事业性收费</v>
          </cell>
          <cell r="C500">
            <v>0</v>
          </cell>
        </row>
        <row r="501">
          <cell r="A501">
            <v>1030440</v>
          </cell>
          <cell r="B501" t="str">
            <v>    铁路行政事业性收费收入</v>
          </cell>
          <cell r="C501">
            <v>0</v>
          </cell>
        </row>
        <row r="502">
          <cell r="A502">
            <v>103044001</v>
          </cell>
          <cell r="B502" t="str">
            <v>      考试考务费</v>
          </cell>
          <cell r="C502">
            <v>0</v>
          </cell>
        </row>
        <row r="503">
          <cell r="A503">
            <v>103044050</v>
          </cell>
          <cell r="B503" t="str">
            <v>      其他缴入国库的铁路行政事业性收费</v>
          </cell>
          <cell r="C503">
            <v>0</v>
          </cell>
        </row>
        <row r="504">
          <cell r="A504">
            <v>1030442</v>
          </cell>
          <cell r="B504" t="str">
            <v>    交通运输行政事业性收费收入</v>
          </cell>
          <cell r="C504">
            <v>0</v>
          </cell>
        </row>
        <row r="505">
          <cell r="A505">
            <v>103044203</v>
          </cell>
          <cell r="B505" t="str">
            <v>      考试考务费</v>
          </cell>
          <cell r="C505">
            <v>0</v>
          </cell>
        </row>
        <row r="506">
          <cell r="A506">
            <v>103044208</v>
          </cell>
          <cell r="B506" t="str">
            <v>      航空业务权补偿费</v>
          </cell>
          <cell r="C506">
            <v>0</v>
          </cell>
        </row>
        <row r="507">
          <cell r="A507">
            <v>103044209</v>
          </cell>
          <cell r="B507" t="str">
            <v>      适航审查费</v>
          </cell>
          <cell r="C507">
            <v>0</v>
          </cell>
        </row>
        <row r="508">
          <cell r="A508">
            <v>103044220</v>
          </cell>
          <cell r="B508" t="str">
            <v>      长江口航道维护费</v>
          </cell>
          <cell r="C508">
            <v>0</v>
          </cell>
        </row>
        <row r="509">
          <cell r="A509">
            <v>103044221</v>
          </cell>
          <cell r="B509" t="str">
            <v>      长江干线船舶引航收费</v>
          </cell>
          <cell r="C509">
            <v>0</v>
          </cell>
        </row>
        <row r="510">
          <cell r="A510">
            <v>103044250</v>
          </cell>
          <cell r="B510" t="str">
            <v>      其他缴入国库的交通运输行政事业性收费</v>
          </cell>
          <cell r="C510">
            <v>0</v>
          </cell>
        </row>
        <row r="511">
          <cell r="A511">
            <v>1030443</v>
          </cell>
          <cell r="B511" t="str">
            <v>    工业和信息产业行政事业性收费收入</v>
          </cell>
          <cell r="C511">
            <v>0</v>
          </cell>
        </row>
        <row r="512">
          <cell r="A512">
            <v>103044306</v>
          </cell>
          <cell r="B512" t="str">
            <v>      考试考务费</v>
          </cell>
          <cell r="C512">
            <v>0</v>
          </cell>
        </row>
        <row r="513">
          <cell r="A513">
            <v>103044307</v>
          </cell>
          <cell r="B513" t="str">
            <v>      电信网码号资源占用费</v>
          </cell>
          <cell r="C513">
            <v>0</v>
          </cell>
        </row>
        <row r="514">
          <cell r="A514">
            <v>103044308</v>
          </cell>
          <cell r="B514" t="str">
            <v>      无线电频率占用费</v>
          </cell>
          <cell r="C514">
            <v>0</v>
          </cell>
        </row>
        <row r="515">
          <cell r="A515">
            <v>103044350</v>
          </cell>
          <cell r="B515" t="str">
            <v>      其他缴入国库的工业和信息产业行政事业性收费</v>
          </cell>
          <cell r="C515">
            <v>0</v>
          </cell>
        </row>
        <row r="516">
          <cell r="A516">
            <v>1030444</v>
          </cell>
          <cell r="B516" t="str">
            <v>    农业农村行政事业性收费收入</v>
          </cell>
          <cell r="C516">
            <v>0</v>
          </cell>
        </row>
        <row r="517">
          <cell r="A517">
            <v>103044414</v>
          </cell>
          <cell r="B517" t="str">
            <v>      渔业资源增殖保护费</v>
          </cell>
          <cell r="C517">
            <v>0</v>
          </cell>
        </row>
        <row r="518">
          <cell r="A518">
            <v>103044416</v>
          </cell>
          <cell r="B518" t="str">
            <v>      海洋渔业船舶船员考试费</v>
          </cell>
          <cell r="C518">
            <v>0</v>
          </cell>
        </row>
        <row r="519">
          <cell r="A519">
            <v>103044433</v>
          </cell>
          <cell r="B519" t="str">
            <v>      工人技术等级考核或职业技能鉴定费</v>
          </cell>
          <cell r="C519">
            <v>0</v>
          </cell>
        </row>
        <row r="520">
          <cell r="A520">
            <v>103044434</v>
          </cell>
          <cell r="B520" t="str">
            <v>      农药实验费</v>
          </cell>
          <cell r="C520">
            <v>0</v>
          </cell>
        </row>
        <row r="521">
          <cell r="A521">
            <v>103044435</v>
          </cell>
          <cell r="B521" t="str">
            <v>      执业兽医资格考试考务费</v>
          </cell>
          <cell r="C521">
            <v>0</v>
          </cell>
        </row>
        <row r="522">
          <cell r="A522">
            <v>103044450</v>
          </cell>
          <cell r="B522" t="str">
            <v>      其他缴入国库的农业农村行政事业性收费</v>
          </cell>
          <cell r="C522">
            <v>0</v>
          </cell>
        </row>
        <row r="523">
          <cell r="A523">
            <v>1030445</v>
          </cell>
          <cell r="B523" t="str">
            <v>    林业草原行政事业性收费收入</v>
          </cell>
          <cell r="C523">
            <v>0</v>
          </cell>
        </row>
        <row r="524">
          <cell r="A524">
            <v>103044507</v>
          </cell>
          <cell r="B524" t="str">
            <v>      草原植被恢复费收入</v>
          </cell>
          <cell r="C524">
            <v>0</v>
          </cell>
        </row>
        <row r="525">
          <cell r="A525">
            <v>103044550</v>
          </cell>
          <cell r="B525" t="str">
            <v>      其他缴入国库的林业草原行政事业性收费</v>
          </cell>
          <cell r="C525">
            <v>0</v>
          </cell>
        </row>
        <row r="526">
          <cell r="A526">
            <v>1030446</v>
          </cell>
          <cell r="B526" t="str">
            <v>    水利行政事业性收费收入</v>
          </cell>
          <cell r="C526">
            <v>54</v>
          </cell>
        </row>
        <row r="527">
          <cell r="A527">
            <v>103044608</v>
          </cell>
          <cell r="B527" t="str">
            <v>      考试考务费</v>
          </cell>
          <cell r="C527">
            <v>0</v>
          </cell>
        </row>
        <row r="528">
          <cell r="A528">
            <v>103044609</v>
          </cell>
          <cell r="B528" t="str">
            <v>      水土保持补偿费</v>
          </cell>
          <cell r="C528">
            <v>54</v>
          </cell>
        </row>
        <row r="529">
          <cell r="A529">
            <v>103044650</v>
          </cell>
          <cell r="B529" t="str">
            <v>      其他缴入国库的水利行政事业性收费</v>
          </cell>
          <cell r="C529">
            <v>0</v>
          </cell>
        </row>
        <row r="530">
          <cell r="A530">
            <v>1030447</v>
          </cell>
          <cell r="B530" t="str">
            <v>    卫生健康行政事业性收费收入</v>
          </cell>
          <cell r="C530">
            <v>0</v>
          </cell>
        </row>
        <row r="531">
          <cell r="A531">
            <v>103044709</v>
          </cell>
          <cell r="B531" t="str">
            <v>      预防接种服务费</v>
          </cell>
          <cell r="C531">
            <v>0</v>
          </cell>
        </row>
        <row r="532">
          <cell r="A532">
            <v>103044712</v>
          </cell>
          <cell r="B532" t="str">
            <v>      医疗事故鉴定费</v>
          </cell>
          <cell r="C532">
            <v>0</v>
          </cell>
        </row>
        <row r="533">
          <cell r="A533">
            <v>103044713</v>
          </cell>
          <cell r="B533" t="str">
            <v>      考试考务费</v>
          </cell>
          <cell r="C533">
            <v>0</v>
          </cell>
        </row>
        <row r="534">
          <cell r="A534">
            <v>103044715</v>
          </cell>
          <cell r="B534" t="str">
            <v>      预防接种异常反应鉴定费</v>
          </cell>
          <cell r="C534">
            <v>0</v>
          </cell>
        </row>
        <row r="535">
          <cell r="A535">
            <v>103044730</v>
          </cell>
          <cell r="B535" t="str">
            <v>      造血干细胞配型费</v>
          </cell>
          <cell r="C535">
            <v>0</v>
          </cell>
        </row>
        <row r="536">
          <cell r="A536">
            <v>103044731</v>
          </cell>
          <cell r="B536" t="str">
            <v>      职业病诊断鉴定费</v>
          </cell>
          <cell r="C536">
            <v>0</v>
          </cell>
        </row>
        <row r="537">
          <cell r="A537">
            <v>103044733</v>
          </cell>
          <cell r="B537" t="str">
            <v>      非免疫规划疫苗储存运输费</v>
          </cell>
          <cell r="C537">
            <v>0</v>
          </cell>
        </row>
        <row r="538">
          <cell r="A538">
            <v>103044750</v>
          </cell>
          <cell r="B538" t="str">
            <v>      其他缴入国库的卫生健康行政事业性收费</v>
          </cell>
          <cell r="C538">
            <v>0</v>
          </cell>
        </row>
        <row r="539">
          <cell r="A539">
            <v>1030448</v>
          </cell>
          <cell r="B539" t="str">
            <v>    药品监管行政事业性收费收入</v>
          </cell>
          <cell r="C539">
            <v>0</v>
          </cell>
        </row>
        <row r="540">
          <cell r="A540">
            <v>103044801</v>
          </cell>
          <cell r="B540" t="str">
            <v>      药品注册费</v>
          </cell>
          <cell r="C540">
            <v>0</v>
          </cell>
        </row>
        <row r="541">
          <cell r="A541">
            <v>103044802</v>
          </cell>
          <cell r="B541" t="str">
            <v>      医疗器械产品注册费</v>
          </cell>
          <cell r="C541">
            <v>0</v>
          </cell>
        </row>
        <row r="542">
          <cell r="A542">
            <v>103044850</v>
          </cell>
          <cell r="B542" t="str">
            <v>      其他缴入国库的药品监管行政事业性收费</v>
          </cell>
          <cell r="C542">
            <v>0</v>
          </cell>
        </row>
        <row r="543">
          <cell r="A543">
            <v>1030449</v>
          </cell>
          <cell r="B543" t="str">
            <v>    民政行政事业性收费收入</v>
          </cell>
          <cell r="C543">
            <v>0</v>
          </cell>
        </row>
        <row r="544">
          <cell r="A544">
            <v>103044907</v>
          </cell>
          <cell r="B544" t="str">
            <v>      住宿费</v>
          </cell>
          <cell r="C544">
            <v>0</v>
          </cell>
        </row>
        <row r="545">
          <cell r="A545">
            <v>103044908</v>
          </cell>
          <cell r="B545" t="str">
            <v>      殡葬收费</v>
          </cell>
          <cell r="C545">
            <v>0</v>
          </cell>
        </row>
        <row r="546">
          <cell r="A546">
            <v>103044950</v>
          </cell>
          <cell r="B546" t="str">
            <v>      其他缴入国库的民政行政事业性收费</v>
          </cell>
          <cell r="C546">
            <v>0</v>
          </cell>
        </row>
        <row r="547">
          <cell r="A547">
            <v>1030450</v>
          </cell>
          <cell r="B547" t="str">
            <v>    人力资源和社会保障行政事业性收费收入</v>
          </cell>
          <cell r="C547">
            <v>0</v>
          </cell>
        </row>
        <row r="548">
          <cell r="A548">
            <v>103045002</v>
          </cell>
          <cell r="B548" t="str">
            <v>      职业技能鉴定考试考务费</v>
          </cell>
          <cell r="C548">
            <v>0</v>
          </cell>
        </row>
        <row r="549">
          <cell r="A549">
            <v>103045004</v>
          </cell>
          <cell r="B549" t="str">
            <v>      专业技术人员职业资格考试考务费</v>
          </cell>
          <cell r="C549">
            <v>0</v>
          </cell>
        </row>
        <row r="550">
          <cell r="A550">
            <v>103045050</v>
          </cell>
          <cell r="B550" t="str">
            <v>      其他缴入国库的人力资源和社会保障行政事业性收费</v>
          </cell>
          <cell r="C550">
            <v>0</v>
          </cell>
        </row>
        <row r="551">
          <cell r="A551">
            <v>1030451</v>
          </cell>
          <cell r="B551" t="str">
            <v>    证监会行政事业性收费收入</v>
          </cell>
          <cell r="C551">
            <v>0</v>
          </cell>
        </row>
        <row r="552">
          <cell r="A552">
            <v>103045101</v>
          </cell>
          <cell r="B552" t="str">
            <v>      证券市场监管费</v>
          </cell>
          <cell r="C552">
            <v>0</v>
          </cell>
        </row>
        <row r="553">
          <cell r="A553">
            <v>103045102</v>
          </cell>
          <cell r="B553" t="str">
            <v>      期货市场监管费</v>
          </cell>
          <cell r="C553">
            <v>0</v>
          </cell>
        </row>
        <row r="554">
          <cell r="A554">
            <v>103045103</v>
          </cell>
          <cell r="B554" t="str">
            <v>      证券、期货、基金从业人员资格报名考试费</v>
          </cell>
          <cell r="C554">
            <v>0</v>
          </cell>
        </row>
        <row r="555">
          <cell r="A555">
            <v>103045150</v>
          </cell>
          <cell r="B555" t="str">
            <v>      其他缴入国库的证监会行政事业性收费</v>
          </cell>
          <cell r="C555">
            <v>0</v>
          </cell>
        </row>
        <row r="556">
          <cell r="A556">
            <v>1030452</v>
          </cell>
          <cell r="B556" t="str">
            <v>    银行保险行政事业性收费收入</v>
          </cell>
          <cell r="C556">
            <v>0</v>
          </cell>
        </row>
        <row r="557">
          <cell r="A557">
            <v>103045201</v>
          </cell>
          <cell r="B557" t="str">
            <v>      机构监管费</v>
          </cell>
          <cell r="C557">
            <v>0</v>
          </cell>
        </row>
        <row r="558">
          <cell r="A558">
            <v>103045202</v>
          </cell>
          <cell r="B558" t="str">
            <v>      业务监管费</v>
          </cell>
          <cell r="C558">
            <v>0</v>
          </cell>
        </row>
        <row r="559">
          <cell r="A559">
            <v>103045203</v>
          </cell>
          <cell r="B559" t="str">
            <v>      考试考务费</v>
          </cell>
          <cell r="C559">
            <v>0</v>
          </cell>
        </row>
        <row r="560">
          <cell r="A560">
            <v>103045250</v>
          </cell>
          <cell r="B560" t="str">
            <v>      其他缴入国库的银行保险行政事业性收费</v>
          </cell>
          <cell r="C560">
            <v>0</v>
          </cell>
        </row>
        <row r="561">
          <cell r="A561">
            <v>1030455</v>
          </cell>
          <cell r="B561" t="str">
            <v>    仲裁委行政事业性收费收入</v>
          </cell>
          <cell r="C561">
            <v>0</v>
          </cell>
        </row>
        <row r="562">
          <cell r="A562">
            <v>103045501</v>
          </cell>
          <cell r="B562" t="str">
            <v>      仲裁收费</v>
          </cell>
          <cell r="C562">
            <v>0</v>
          </cell>
        </row>
        <row r="563">
          <cell r="A563">
            <v>103045550</v>
          </cell>
          <cell r="B563" t="str">
            <v>      其他缴入国库的仲裁委行政事业性收费</v>
          </cell>
          <cell r="C563">
            <v>0</v>
          </cell>
        </row>
        <row r="564">
          <cell r="A564">
            <v>1030456</v>
          </cell>
          <cell r="B564" t="str">
            <v>    编办行政事业性收费收入</v>
          </cell>
          <cell r="C564">
            <v>0</v>
          </cell>
        </row>
        <row r="565">
          <cell r="A565">
            <v>103045650</v>
          </cell>
          <cell r="B565" t="str">
            <v>      缴入国库的编办行政事业性收费</v>
          </cell>
          <cell r="C565">
            <v>0</v>
          </cell>
        </row>
        <row r="566">
          <cell r="A566">
            <v>1030457</v>
          </cell>
          <cell r="B566" t="str">
            <v>    党校行政事业性收费收入</v>
          </cell>
          <cell r="C566">
            <v>0</v>
          </cell>
        </row>
        <row r="567">
          <cell r="A567">
            <v>103045750</v>
          </cell>
          <cell r="B567" t="str">
            <v>      缴入国库的党校行政事业性收费</v>
          </cell>
          <cell r="C567">
            <v>0</v>
          </cell>
        </row>
        <row r="568">
          <cell r="A568">
            <v>1030458</v>
          </cell>
          <cell r="B568" t="str">
            <v>    监察行政事业性收费收入</v>
          </cell>
          <cell r="C568">
            <v>0</v>
          </cell>
        </row>
        <row r="569">
          <cell r="A569">
            <v>103045850</v>
          </cell>
          <cell r="B569" t="str">
            <v>      缴入国库的监察行政事业性收费</v>
          </cell>
          <cell r="C569">
            <v>0</v>
          </cell>
        </row>
        <row r="570">
          <cell r="A570">
            <v>1030459</v>
          </cell>
          <cell r="B570" t="str">
            <v>    外文局行政事业性收费收入</v>
          </cell>
          <cell r="C570">
            <v>0</v>
          </cell>
        </row>
        <row r="571">
          <cell r="A571">
            <v>103045902</v>
          </cell>
          <cell r="B571" t="str">
            <v>      翻译专业资格(水平)考试考务费</v>
          </cell>
          <cell r="C571">
            <v>0</v>
          </cell>
        </row>
        <row r="572">
          <cell r="A572">
            <v>103045950</v>
          </cell>
          <cell r="B572" t="str">
            <v>      其他缴入国库的外文局行政事业性收费</v>
          </cell>
          <cell r="C572">
            <v>0</v>
          </cell>
        </row>
        <row r="573">
          <cell r="A573">
            <v>1030461</v>
          </cell>
          <cell r="B573" t="str">
            <v>    国资委行政事业性收费收入</v>
          </cell>
          <cell r="C573">
            <v>0</v>
          </cell>
        </row>
        <row r="574">
          <cell r="A574">
            <v>103046101</v>
          </cell>
          <cell r="B574" t="str">
            <v>      考试考务费</v>
          </cell>
          <cell r="C574">
            <v>0</v>
          </cell>
        </row>
        <row r="575">
          <cell r="A575">
            <v>103046150</v>
          </cell>
          <cell r="B575" t="str">
            <v>      其他缴入国库的国资委行政事业性收费</v>
          </cell>
          <cell r="C575">
            <v>0</v>
          </cell>
        </row>
        <row r="576">
          <cell r="A576">
            <v>1030499</v>
          </cell>
          <cell r="B576" t="str">
            <v>    其他行政事业性收费收入</v>
          </cell>
          <cell r="C576">
            <v>0</v>
          </cell>
        </row>
        <row r="577">
          <cell r="A577">
            <v>103049901</v>
          </cell>
          <cell r="B577" t="str">
            <v>      政府信息公开信息处理费</v>
          </cell>
          <cell r="C577">
            <v>0</v>
          </cell>
        </row>
        <row r="578">
          <cell r="A578">
            <v>103049950</v>
          </cell>
          <cell r="B578" t="str">
            <v>      其他缴入国库的行政事业性收费</v>
          </cell>
          <cell r="C578">
            <v>0</v>
          </cell>
        </row>
        <row r="579">
          <cell r="A579">
            <v>10305</v>
          </cell>
          <cell r="B579" t="str">
            <v>  罚没收入</v>
          </cell>
          <cell r="C579">
            <v>15410</v>
          </cell>
        </row>
        <row r="580">
          <cell r="A580">
            <v>1030501</v>
          </cell>
          <cell r="B580" t="str">
            <v>    一般罚没收入</v>
          </cell>
          <cell r="C580">
            <v>14780</v>
          </cell>
        </row>
        <row r="581">
          <cell r="A581">
            <v>103050101</v>
          </cell>
          <cell r="B581" t="str">
            <v>      公安罚没收入</v>
          </cell>
          <cell r="C581">
            <v>6080</v>
          </cell>
        </row>
        <row r="582">
          <cell r="A582">
            <v>103050102</v>
          </cell>
          <cell r="B582" t="str">
            <v>      检察院罚没收入</v>
          </cell>
          <cell r="C582">
            <v>0</v>
          </cell>
        </row>
        <row r="583">
          <cell r="A583">
            <v>103050103</v>
          </cell>
          <cell r="B583" t="str">
            <v>      法院罚没收入</v>
          </cell>
          <cell r="C583">
            <v>0</v>
          </cell>
        </row>
        <row r="584">
          <cell r="A584">
            <v>103050105</v>
          </cell>
          <cell r="B584" t="str">
            <v>      新闻出版罚没收入</v>
          </cell>
          <cell r="C584">
            <v>0</v>
          </cell>
        </row>
        <row r="585">
          <cell r="A585">
            <v>103050107</v>
          </cell>
          <cell r="B585" t="str">
            <v>      税务部门罚没收入</v>
          </cell>
          <cell r="C585">
            <v>0</v>
          </cell>
        </row>
        <row r="586">
          <cell r="A586">
            <v>103050108</v>
          </cell>
          <cell r="B586" t="str">
            <v>      海关罚没收入</v>
          </cell>
          <cell r="C586">
            <v>0</v>
          </cell>
        </row>
        <row r="587">
          <cell r="A587">
            <v>103050109</v>
          </cell>
          <cell r="B587" t="str">
            <v>      药品监督罚没收入</v>
          </cell>
          <cell r="C587">
            <v>0</v>
          </cell>
        </row>
        <row r="588">
          <cell r="A588">
            <v>103050110</v>
          </cell>
          <cell r="B588" t="str">
            <v>      卫生罚没收入</v>
          </cell>
          <cell r="C588">
            <v>150</v>
          </cell>
        </row>
        <row r="589">
          <cell r="A589">
            <v>103050111</v>
          </cell>
          <cell r="B589" t="str">
            <v>      检验检疫罚没收入</v>
          </cell>
          <cell r="C589">
            <v>0</v>
          </cell>
        </row>
        <row r="590">
          <cell r="A590">
            <v>103050112</v>
          </cell>
          <cell r="B590" t="str">
            <v>      证监会罚没收入</v>
          </cell>
          <cell r="C590">
            <v>0</v>
          </cell>
        </row>
        <row r="591">
          <cell r="A591">
            <v>103050113</v>
          </cell>
          <cell r="B591" t="str">
            <v>      银行保险罚没收入</v>
          </cell>
          <cell r="C591">
            <v>0</v>
          </cell>
        </row>
        <row r="592">
          <cell r="A592">
            <v>103050114</v>
          </cell>
          <cell r="B592" t="str">
            <v>      交通罚没收入</v>
          </cell>
          <cell r="C592">
            <v>0</v>
          </cell>
        </row>
        <row r="593">
          <cell r="A593">
            <v>103050115</v>
          </cell>
          <cell r="B593" t="str">
            <v>      铁道罚没收入</v>
          </cell>
          <cell r="C593">
            <v>0</v>
          </cell>
        </row>
        <row r="594">
          <cell r="A594">
            <v>103050116</v>
          </cell>
          <cell r="B594" t="str">
            <v>      审计罚没收入</v>
          </cell>
          <cell r="C594">
            <v>470</v>
          </cell>
        </row>
        <row r="595">
          <cell r="A595">
            <v>103050117</v>
          </cell>
          <cell r="B595" t="str">
            <v>      渔政罚没收入</v>
          </cell>
          <cell r="C595">
            <v>0</v>
          </cell>
        </row>
        <row r="596">
          <cell r="A596">
            <v>103050119</v>
          </cell>
          <cell r="B596" t="str">
            <v>      民航罚没收入</v>
          </cell>
          <cell r="C596">
            <v>0</v>
          </cell>
        </row>
        <row r="597">
          <cell r="A597">
            <v>103050120</v>
          </cell>
          <cell r="B597" t="str">
            <v>      电力监管罚没收入</v>
          </cell>
          <cell r="C597">
            <v>0</v>
          </cell>
        </row>
        <row r="598">
          <cell r="A598">
            <v>103050121</v>
          </cell>
          <cell r="B598" t="str">
            <v>      交强险罚没收入</v>
          </cell>
          <cell r="C598">
            <v>0</v>
          </cell>
        </row>
        <row r="599">
          <cell r="A599">
            <v>103050122</v>
          </cell>
          <cell r="B599" t="str">
            <v>      物价罚没收入</v>
          </cell>
          <cell r="C599">
            <v>0</v>
          </cell>
        </row>
        <row r="600">
          <cell r="A600">
            <v>103050123</v>
          </cell>
          <cell r="B600" t="str">
            <v>      市场监管罚没收入</v>
          </cell>
          <cell r="C600">
            <v>50</v>
          </cell>
        </row>
        <row r="601">
          <cell r="A601">
            <v>103050124</v>
          </cell>
          <cell r="B601" t="str">
            <v>      工业和信息产业罚没收入</v>
          </cell>
          <cell r="C601">
            <v>0</v>
          </cell>
        </row>
        <row r="602">
          <cell r="A602">
            <v>103050125</v>
          </cell>
          <cell r="B602" t="str">
            <v>      生态环境罚没收入</v>
          </cell>
          <cell r="C602">
            <v>0</v>
          </cell>
        </row>
        <row r="603">
          <cell r="A603">
            <v>103050126</v>
          </cell>
          <cell r="B603" t="str">
            <v>      水利罚没收入</v>
          </cell>
          <cell r="C603">
            <v>0</v>
          </cell>
        </row>
        <row r="604">
          <cell r="A604">
            <v>103050127</v>
          </cell>
          <cell r="B604" t="str">
            <v>      邮政罚没收入</v>
          </cell>
          <cell r="C604">
            <v>0</v>
          </cell>
        </row>
        <row r="605">
          <cell r="A605">
            <v>103050128</v>
          </cell>
          <cell r="B605" t="str">
            <v>      监察罚没收入</v>
          </cell>
          <cell r="C605">
            <v>0</v>
          </cell>
        </row>
        <row r="606">
          <cell r="A606">
            <v>103050129</v>
          </cell>
          <cell r="B606" t="str">
            <v>      海警罚没收入</v>
          </cell>
          <cell r="C606">
            <v>0</v>
          </cell>
        </row>
        <row r="607">
          <cell r="A607">
            <v>103050199</v>
          </cell>
          <cell r="B607" t="str">
            <v>      其他一般罚没收入</v>
          </cell>
          <cell r="C607">
            <v>8030</v>
          </cell>
        </row>
        <row r="608">
          <cell r="A608">
            <v>1030502</v>
          </cell>
          <cell r="B608" t="str">
            <v>    缉私罚没收入</v>
          </cell>
          <cell r="C608">
            <v>0</v>
          </cell>
        </row>
        <row r="609">
          <cell r="A609">
            <v>103050201</v>
          </cell>
          <cell r="B609" t="str">
            <v>      公安缉私罚没收入</v>
          </cell>
          <cell r="C609">
            <v>0</v>
          </cell>
        </row>
        <row r="610">
          <cell r="A610">
            <v>103050202</v>
          </cell>
          <cell r="B610" t="str">
            <v>      市场缉私罚没收入</v>
          </cell>
          <cell r="C610">
            <v>0</v>
          </cell>
        </row>
        <row r="611">
          <cell r="A611">
            <v>103050203</v>
          </cell>
          <cell r="B611" t="str">
            <v>      海关缉私罚没收入</v>
          </cell>
          <cell r="C611">
            <v>0</v>
          </cell>
        </row>
        <row r="612">
          <cell r="A612">
            <v>103050299</v>
          </cell>
          <cell r="B612" t="str">
            <v>      其他部门缉私罚没收入</v>
          </cell>
          <cell r="C612">
            <v>0</v>
          </cell>
        </row>
        <row r="613">
          <cell r="A613">
            <v>1030503</v>
          </cell>
          <cell r="B613" t="str">
            <v>    缉毒罚没收入</v>
          </cell>
          <cell r="C613">
            <v>630</v>
          </cell>
        </row>
        <row r="614">
          <cell r="A614">
            <v>1030509</v>
          </cell>
          <cell r="B614" t="str">
            <v>    罚没收入退库</v>
          </cell>
          <cell r="C614">
            <v>0</v>
          </cell>
        </row>
        <row r="615">
          <cell r="A615">
            <v>10306</v>
          </cell>
          <cell r="B615" t="str">
            <v>  国有资本经营收入</v>
          </cell>
          <cell r="C615">
            <v>0</v>
          </cell>
        </row>
        <row r="616">
          <cell r="A616">
            <v>1030601</v>
          </cell>
          <cell r="B616" t="str">
            <v>    利润收入</v>
          </cell>
          <cell r="C616">
            <v>0</v>
          </cell>
        </row>
        <row r="617">
          <cell r="A617">
            <v>103060101</v>
          </cell>
          <cell r="B617" t="str">
            <v>      中国人民银行上缴收入</v>
          </cell>
          <cell r="C617">
            <v>0</v>
          </cell>
        </row>
        <row r="618">
          <cell r="A618">
            <v>103060102</v>
          </cell>
          <cell r="B618" t="str">
            <v>      金融企业利润收入</v>
          </cell>
          <cell r="C618">
            <v>0</v>
          </cell>
        </row>
        <row r="619">
          <cell r="A619">
            <v>103060199</v>
          </cell>
          <cell r="B619" t="str">
            <v>      其他企业利润收入</v>
          </cell>
          <cell r="C619">
            <v>0</v>
          </cell>
        </row>
        <row r="620">
          <cell r="A620">
            <v>1030602</v>
          </cell>
          <cell r="B620" t="str">
            <v>    股利、股息收入</v>
          </cell>
          <cell r="C620">
            <v>0</v>
          </cell>
        </row>
        <row r="621">
          <cell r="A621">
            <v>103060201</v>
          </cell>
          <cell r="B621" t="str">
            <v>      金融业公司股利、股息收入</v>
          </cell>
          <cell r="C621">
            <v>0</v>
          </cell>
        </row>
        <row r="622">
          <cell r="A622">
            <v>103060299</v>
          </cell>
          <cell r="B622" t="str">
            <v>      其他股利、股息收入</v>
          </cell>
          <cell r="C622">
            <v>0</v>
          </cell>
        </row>
        <row r="623">
          <cell r="A623">
            <v>1030603</v>
          </cell>
          <cell r="B623" t="str">
            <v>    产权转让收入</v>
          </cell>
          <cell r="C623">
            <v>0</v>
          </cell>
        </row>
        <row r="624">
          <cell r="A624">
            <v>103060399</v>
          </cell>
          <cell r="B624" t="str">
            <v>      其他产权转让收入</v>
          </cell>
          <cell r="C624">
            <v>0</v>
          </cell>
        </row>
        <row r="625">
          <cell r="A625">
            <v>1030604</v>
          </cell>
          <cell r="B625" t="str">
            <v>    清算收入</v>
          </cell>
          <cell r="C625">
            <v>0</v>
          </cell>
        </row>
        <row r="626">
          <cell r="A626">
            <v>103060499</v>
          </cell>
          <cell r="B626" t="str">
            <v>      其他清算收入</v>
          </cell>
          <cell r="C626">
            <v>0</v>
          </cell>
        </row>
        <row r="627">
          <cell r="A627">
            <v>1030605</v>
          </cell>
          <cell r="B627" t="str">
            <v>    国有资本经营收入退库</v>
          </cell>
          <cell r="C627">
            <v>0</v>
          </cell>
        </row>
        <row r="628">
          <cell r="A628">
            <v>1030606</v>
          </cell>
          <cell r="B628" t="str">
            <v>    国有企业计划亏损补贴</v>
          </cell>
          <cell r="C628">
            <v>0</v>
          </cell>
        </row>
        <row r="629">
          <cell r="A629">
            <v>103060601</v>
          </cell>
          <cell r="B629" t="str">
            <v>      工业企业计划亏损补贴</v>
          </cell>
          <cell r="C629">
            <v>0</v>
          </cell>
        </row>
        <row r="630">
          <cell r="A630">
            <v>103060602</v>
          </cell>
          <cell r="B630" t="str">
            <v>      农业企业计划亏损补贴</v>
          </cell>
          <cell r="C630">
            <v>0</v>
          </cell>
        </row>
        <row r="631">
          <cell r="A631">
            <v>103060699</v>
          </cell>
          <cell r="B631" t="str">
            <v>      其他国有企业计划亏损补贴</v>
          </cell>
          <cell r="C631">
            <v>0</v>
          </cell>
        </row>
        <row r="632">
          <cell r="A632">
            <v>1030607</v>
          </cell>
          <cell r="B632" t="str">
            <v>    烟草企业上缴专项收入</v>
          </cell>
          <cell r="C632">
            <v>0</v>
          </cell>
        </row>
        <row r="633">
          <cell r="A633">
            <v>1030699</v>
          </cell>
          <cell r="B633" t="str">
            <v>    其他国有资本经营收入</v>
          </cell>
          <cell r="C633">
            <v>0</v>
          </cell>
        </row>
        <row r="634">
          <cell r="A634">
            <v>10307</v>
          </cell>
          <cell r="B634" t="str">
            <v>  国有资源(资产)有偿使用收入</v>
          </cell>
          <cell r="C634">
            <v>9191</v>
          </cell>
        </row>
        <row r="635">
          <cell r="A635">
            <v>1030701</v>
          </cell>
          <cell r="B635" t="str">
            <v>    海域使用金收入</v>
          </cell>
          <cell r="C635">
            <v>0</v>
          </cell>
        </row>
        <row r="636">
          <cell r="A636">
            <v>103070101</v>
          </cell>
          <cell r="B636" t="str">
            <v>      中央海域使用金收入</v>
          </cell>
          <cell r="C636">
            <v>0</v>
          </cell>
        </row>
        <row r="637">
          <cell r="A637">
            <v>103070102</v>
          </cell>
          <cell r="B637" t="str">
            <v>      地方海域使用金收入</v>
          </cell>
          <cell r="C637">
            <v>0</v>
          </cell>
        </row>
        <row r="638">
          <cell r="A638">
            <v>1030702</v>
          </cell>
          <cell r="B638" t="str">
            <v>    场地和矿区使用费收入</v>
          </cell>
          <cell r="C638">
            <v>0</v>
          </cell>
        </row>
        <row r="639">
          <cell r="A639">
            <v>103070201</v>
          </cell>
          <cell r="B639" t="str">
            <v>      陆上石油矿区使用费</v>
          </cell>
          <cell r="C639">
            <v>0</v>
          </cell>
        </row>
        <row r="640">
          <cell r="A640">
            <v>103070202</v>
          </cell>
          <cell r="B640" t="str">
            <v>      海上石油矿区使用费</v>
          </cell>
          <cell r="C640">
            <v>0</v>
          </cell>
        </row>
        <row r="641">
          <cell r="A641">
            <v>103070203</v>
          </cell>
          <cell r="B641" t="str">
            <v>      中央合资合作企业场地使用费收入</v>
          </cell>
          <cell r="C641">
            <v>0</v>
          </cell>
        </row>
        <row r="642">
          <cell r="A642">
            <v>103070204</v>
          </cell>
          <cell r="B642" t="str">
            <v>      中央和地方合资合作企业场地使用费收入</v>
          </cell>
          <cell r="C642">
            <v>0</v>
          </cell>
        </row>
        <row r="643">
          <cell r="A643">
            <v>103070205</v>
          </cell>
          <cell r="B643" t="str">
            <v>      地方合资合作企业场地使用费收入</v>
          </cell>
          <cell r="C643">
            <v>0</v>
          </cell>
        </row>
        <row r="644">
          <cell r="A644">
            <v>103070206</v>
          </cell>
          <cell r="B644" t="str">
            <v>      港澳台和外商独资企业场地使用费收入</v>
          </cell>
          <cell r="C644">
            <v>0</v>
          </cell>
        </row>
        <row r="645">
          <cell r="A645">
            <v>1030703</v>
          </cell>
          <cell r="B645" t="str">
            <v>    特种矿产品出售收入</v>
          </cell>
          <cell r="C645">
            <v>0</v>
          </cell>
        </row>
        <row r="646">
          <cell r="A646">
            <v>1030704</v>
          </cell>
          <cell r="B646" t="str">
            <v>    专项储备物资销售收入</v>
          </cell>
          <cell r="C646">
            <v>0</v>
          </cell>
        </row>
        <row r="647">
          <cell r="A647">
            <v>1030705</v>
          </cell>
          <cell r="B647" t="str">
            <v>    利息收入</v>
          </cell>
          <cell r="C647">
            <v>1010</v>
          </cell>
        </row>
        <row r="648">
          <cell r="A648">
            <v>103070501</v>
          </cell>
          <cell r="B648" t="str">
            <v>      国库存款利息收入</v>
          </cell>
          <cell r="C648">
            <v>142</v>
          </cell>
        </row>
        <row r="649">
          <cell r="A649">
            <v>103070502</v>
          </cell>
          <cell r="B649" t="str">
            <v>      财政专户存款利息收入</v>
          </cell>
          <cell r="C649">
            <v>0</v>
          </cell>
        </row>
        <row r="650">
          <cell r="A650">
            <v>103070503</v>
          </cell>
          <cell r="B650" t="str">
            <v>      有价证券利息收入</v>
          </cell>
          <cell r="C650">
            <v>0</v>
          </cell>
        </row>
        <row r="651">
          <cell r="A651">
            <v>103070599</v>
          </cell>
          <cell r="B651" t="str">
            <v>      其他利息收入</v>
          </cell>
          <cell r="C651">
            <v>868</v>
          </cell>
        </row>
        <row r="652">
          <cell r="A652">
            <v>1030706</v>
          </cell>
          <cell r="B652" t="str">
            <v>    非经营性国有资产收入</v>
          </cell>
          <cell r="C652">
            <v>3345</v>
          </cell>
        </row>
        <row r="653">
          <cell r="A653">
            <v>103070601</v>
          </cell>
          <cell r="B653" t="str">
            <v>      行政单位国有资产出租、出借收入</v>
          </cell>
          <cell r="C653">
            <v>3180</v>
          </cell>
        </row>
        <row r="654">
          <cell r="A654">
            <v>103070602</v>
          </cell>
          <cell r="B654" t="str">
            <v>      行政单位国有资产处置收入</v>
          </cell>
          <cell r="C654">
            <v>70</v>
          </cell>
        </row>
        <row r="655">
          <cell r="A655">
            <v>103070603</v>
          </cell>
          <cell r="B655" t="str">
            <v>      事业单位国有资产处置收入</v>
          </cell>
          <cell r="C655">
            <v>0</v>
          </cell>
        </row>
        <row r="656">
          <cell r="A656">
            <v>103070604</v>
          </cell>
          <cell r="B656" t="str">
            <v>      事业单位国有资产出租出借收入</v>
          </cell>
          <cell r="C656">
            <v>0</v>
          </cell>
        </row>
        <row r="657">
          <cell r="A657">
            <v>103070699</v>
          </cell>
          <cell r="B657" t="str">
            <v>      其他非经营性国有资产收入</v>
          </cell>
          <cell r="C657">
            <v>95</v>
          </cell>
        </row>
        <row r="658">
          <cell r="A658">
            <v>1030707</v>
          </cell>
          <cell r="B658" t="str">
            <v>    出租车经营权有偿出让和转让收入</v>
          </cell>
          <cell r="C658">
            <v>0</v>
          </cell>
        </row>
        <row r="659">
          <cell r="A659">
            <v>1030708</v>
          </cell>
          <cell r="B659" t="str">
            <v>    无居民海岛使用金收入</v>
          </cell>
          <cell r="C659">
            <v>0</v>
          </cell>
        </row>
        <row r="660">
          <cell r="A660">
            <v>103070801</v>
          </cell>
          <cell r="B660" t="str">
            <v>      中央无居民海岛使用金收入</v>
          </cell>
          <cell r="C660">
            <v>0</v>
          </cell>
        </row>
        <row r="661">
          <cell r="A661">
            <v>103070802</v>
          </cell>
          <cell r="B661" t="str">
            <v>      地方无居民海岛使用金收入</v>
          </cell>
          <cell r="C661">
            <v>0</v>
          </cell>
        </row>
        <row r="662">
          <cell r="A662">
            <v>1030709</v>
          </cell>
          <cell r="B662" t="str">
            <v>    转让政府还贷道路收费权收入</v>
          </cell>
          <cell r="C662">
            <v>0</v>
          </cell>
        </row>
        <row r="663">
          <cell r="A663">
            <v>1030710</v>
          </cell>
          <cell r="B663" t="str">
            <v>    石油特别收益金专项收入(项)</v>
          </cell>
          <cell r="C663">
            <v>0</v>
          </cell>
        </row>
        <row r="664">
          <cell r="A664">
            <v>103071001</v>
          </cell>
          <cell r="B664" t="str">
            <v>      石油特别收益金专项收入(目)</v>
          </cell>
          <cell r="C664">
            <v>0</v>
          </cell>
        </row>
        <row r="665">
          <cell r="A665">
            <v>103071002</v>
          </cell>
          <cell r="B665" t="str">
            <v>      石油特别收益金退库</v>
          </cell>
          <cell r="C665">
            <v>0</v>
          </cell>
        </row>
        <row r="666">
          <cell r="A666">
            <v>1030711</v>
          </cell>
          <cell r="B666" t="str">
            <v>    动用国家储备物资上缴财政收入</v>
          </cell>
          <cell r="C666">
            <v>0</v>
          </cell>
        </row>
        <row r="667">
          <cell r="A667">
            <v>1030712</v>
          </cell>
          <cell r="B667" t="str">
            <v>    铁路资产变现收入</v>
          </cell>
          <cell r="C667">
            <v>0</v>
          </cell>
        </row>
        <row r="668">
          <cell r="A668">
            <v>1030713</v>
          </cell>
          <cell r="B668" t="str">
            <v>    电力改革预留资产变现收入</v>
          </cell>
          <cell r="C668">
            <v>0</v>
          </cell>
        </row>
        <row r="669">
          <cell r="A669">
            <v>1030714</v>
          </cell>
          <cell r="B669" t="str">
            <v>    矿产资源专项收入</v>
          </cell>
          <cell r="C669">
            <v>4165</v>
          </cell>
        </row>
        <row r="670">
          <cell r="A670">
            <v>103071401</v>
          </cell>
          <cell r="B670" t="str">
            <v>      矿产资源补偿费收入</v>
          </cell>
          <cell r="C670">
            <v>0</v>
          </cell>
        </row>
        <row r="671">
          <cell r="A671">
            <v>103071402</v>
          </cell>
          <cell r="B671" t="str">
            <v>      探矿权、采矿权使用费收入</v>
          </cell>
          <cell r="C671">
            <v>0</v>
          </cell>
        </row>
        <row r="672">
          <cell r="A672">
            <v>103071404</v>
          </cell>
          <cell r="B672" t="str">
            <v>      矿业权出让收益</v>
          </cell>
          <cell r="C672">
            <v>3961</v>
          </cell>
        </row>
        <row r="673">
          <cell r="A673">
            <v>103071405</v>
          </cell>
          <cell r="B673" t="str">
            <v>      矿业权占用费收入</v>
          </cell>
          <cell r="C673">
            <v>204</v>
          </cell>
        </row>
        <row r="674">
          <cell r="A674">
            <v>1030715</v>
          </cell>
          <cell r="B674" t="str">
            <v>    排污权出让收入</v>
          </cell>
          <cell r="C674">
            <v>0</v>
          </cell>
        </row>
        <row r="675">
          <cell r="A675">
            <v>1030716</v>
          </cell>
          <cell r="B675" t="str">
            <v>    航班时刻拍卖和使用费收入</v>
          </cell>
          <cell r="C675">
            <v>0</v>
          </cell>
        </row>
        <row r="676">
          <cell r="A676">
            <v>1030717</v>
          </cell>
          <cell r="B676" t="str">
            <v>    农村集体经营性建设用地土地增值收益调节金收入</v>
          </cell>
          <cell r="C676">
            <v>0</v>
          </cell>
        </row>
        <row r="677">
          <cell r="A677">
            <v>1030718</v>
          </cell>
          <cell r="B677" t="str">
            <v>    新增建设用地土地有偿使用费收入</v>
          </cell>
          <cell r="C677">
            <v>0</v>
          </cell>
        </row>
        <row r="678">
          <cell r="A678">
            <v>1030719</v>
          </cell>
          <cell r="B678" t="str">
            <v>    水资源费收入</v>
          </cell>
          <cell r="C678">
            <v>460</v>
          </cell>
        </row>
        <row r="679">
          <cell r="A679">
            <v>103071901</v>
          </cell>
          <cell r="B679" t="str">
            <v>      三峡电站水资源费收入</v>
          </cell>
          <cell r="C679">
            <v>0</v>
          </cell>
        </row>
        <row r="680">
          <cell r="A680">
            <v>103071999</v>
          </cell>
          <cell r="B680" t="str">
            <v>      其他水资源费收入</v>
          </cell>
          <cell r="C680">
            <v>460</v>
          </cell>
        </row>
        <row r="681">
          <cell r="A681">
            <v>1030720</v>
          </cell>
          <cell r="B681" t="str">
            <v>    国家留成油上缴收入</v>
          </cell>
          <cell r="C681">
            <v>0</v>
          </cell>
        </row>
        <row r="682">
          <cell r="A682">
            <v>1030721</v>
          </cell>
          <cell r="B682" t="str">
            <v>    市政公共资源有偿使用收入</v>
          </cell>
          <cell r="C682">
            <v>0</v>
          </cell>
        </row>
        <row r="683">
          <cell r="A683">
            <v>103072101</v>
          </cell>
          <cell r="B683" t="str">
            <v>      停车泊位及公共停车场等有偿使用收入</v>
          </cell>
          <cell r="C683">
            <v>0</v>
          </cell>
        </row>
        <row r="684">
          <cell r="A684">
            <v>103072102</v>
          </cell>
          <cell r="B684" t="str">
            <v>      公共空间广告设置权等有偿使用收入</v>
          </cell>
          <cell r="C684">
            <v>0</v>
          </cell>
        </row>
        <row r="685">
          <cell r="A685">
            <v>103072199</v>
          </cell>
          <cell r="B685" t="str">
            <v>      其他市政公共资源有偿使用收入</v>
          </cell>
          <cell r="C685">
            <v>0</v>
          </cell>
        </row>
        <row r="686">
          <cell r="A686">
            <v>1030799</v>
          </cell>
          <cell r="B686" t="str">
            <v>    其他国有资源(资产)有偿使用收入</v>
          </cell>
          <cell r="C686">
            <v>211</v>
          </cell>
        </row>
        <row r="687">
          <cell r="A687">
            <v>10308</v>
          </cell>
          <cell r="B687" t="str">
            <v>  捐赠收入</v>
          </cell>
          <cell r="C687">
            <v>0</v>
          </cell>
        </row>
        <row r="688">
          <cell r="A688">
            <v>1030801</v>
          </cell>
          <cell r="B688" t="str">
            <v>    国外捐赠收入</v>
          </cell>
          <cell r="C688">
            <v>0</v>
          </cell>
        </row>
        <row r="689">
          <cell r="A689">
            <v>1030802</v>
          </cell>
          <cell r="B689" t="str">
            <v>    国内捐赠收入</v>
          </cell>
          <cell r="C689">
            <v>0</v>
          </cell>
        </row>
        <row r="690">
          <cell r="A690">
            <v>10309</v>
          </cell>
          <cell r="B690" t="str">
            <v>  政府住房基金收入</v>
          </cell>
          <cell r="C690">
            <v>0</v>
          </cell>
        </row>
        <row r="691">
          <cell r="A691">
            <v>1030901</v>
          </cell>
          <cell r="B691" t="str">
            <v>    上缴管理费用</v>
          </cell>
          <cell r="C691">
            <v>0</v>
          </cell>
        </row>
        <row r="692">
          <cell r="A692">
            <v>1030902</v>
          </cell>
          <cell r="B692" t="str">
            <v>    计提公共租赁住房资金</v>
          </cell>
          <cell r="C692">
            <v>0</v>
          </cell>
        </row>
        <row r="693">
          <cell r="A693">
            <v>1030903</v>
          </cell>
          <cell r="B693" t="str">
            <v>    公共租赁住房租金收入</v>
          </cell>
          <cell r="C693">
            <v>0</v>
          </cell>
        </row>
        <row r="694">
          <cell r="A694">
            <v>1030904</v>
          </cell>
          <cell r="B694" t="str">
            <v>    配建商业设施租售收入</v>
          </cell>
          <cell r="C694">
            <v>0</v>
          </cell>
        </row>
        <row r="695">
          <cell r="A695">
            <v>1030999</v>
          </cell>
          <cell r="B695" t="str">
            <v>    其他政府住房基金收入</v>
          </cell>
          <cell r="C695">
            <v>0</v>
          </cell>
        </row>
        <row r="696">
          <cell r="A696">
            <v>10399</v>
          </cell>
          <cell r="B696" t="str">
            <v>  其他收入(款)</v>
          </cell>
          <cell r="C696">
            <v>2817</v>
          </cell>
        </row>
        <row r="697">
          <cell r="A697">
            <v>1039904</v>
          </cell>
          <cell r="B697" t="str">
            <v>    主管部门集中收入</v>
          </cell>
          <cell r="C697">
            <v>0</v>
          </cell>
        </row>
        <row r="698">
          <cell r="A698">
            <v>1039907</v>
          </cell>
          <cell r="B698" t="str">
            <v>    免税商品特许经营费收入</v>
          </cell>
          <cell r="C698">
            <v>0</v>
          </cell>
        </row>
        <row r="699">
          <cell r="A699">
            <v>1039908</v>
          </cell>
          <cell r="B699" t="str">
            <v>    基本建设收入</v>
          </cell>
          <cell r="C699">
            <v>0</v>
          </cell>
        </row>
        <row r="700">
          <cell r="A700">
            <v>1039912</v>
          </cell>
          <cell r="B700" t="str">
            <v>    差别电价收入</v>
          </cell>
          <cell r="C700">
            <v>0</v>
          </cell>
        </row>
        <row r="701">
          <cell r="A701">
            <v>1039913</v>
          </cell>
          <cell r="B701" t="str">
            <v>    债务管理收入</v>
          </cell>
          <cell r="C701">
            <v>0</v>
          </cell>
        </row>
        <row r="702">
          <cell r="A702">
            <v>1039914</v>
          </cell>
          <cell r="B702" t="str">
            <v>    南水北调工程基金收入</v>
          </cell>
          <cell r="C702">
            <v>0</v>
          </cell>
        </row>
        <row r="703">
          <cell r="A703">
            <v>1039915</v>
          </cell>
          <cell r="B703" t="str">
            <v>    生态环境损害赔偿资金</v>
          </cell>
          <cell r="C703">
            <v>0</v>
          </cell>
        </row>
        <row r="704">
          <cell r="A704">
            <v>1039999</v>
          </cell>
          <cell r="B704" t="str">
            <v>    其他收入(项)</v>
          </cell>
          <cell r="C704">
            <v>2817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37"/>
  <sheetViews>
    <sheetView workbookViewId="0" topLeftCell="A1">
      <pane xSplit="5" ySplit="6" topLeftCell="F21" activePane="bottomRight" state="frozen"/>
      <selection pane="bottomRight" activeCell="F30" sqref="F30"/>
    </sheetView>
  </sheetViews>
  <sheetFormatPr defaultColWidth="9.00390625" defaultRowHeight="14.25"/>
  <cols>
    <col min="1" max="1" width="26.25390625" style="231" customWidth="1"/>
    <col min="2" max="2" width="8.375" style="231" customWidth="1"/>
    <col min="3" max="3" width="8.00390625" style="231" customWidth="1"/>
    <col min="4" max="4" width="11.50390625" style="231" customWidth="1"/>
    <col min="5" max="5" width="8.00390625" style="231" customWidth="1"/>
    <col min="6" max="6" width="10.25390625" style="231" customWidth="1"/>
    <col min="7" max="7" width="9.875" style="231" customWidth="1"/>
    <col min="8" max="245" width="9.00390625" style="231" customWidth="1"/>
  </cols>
  <sheetData>
    <row r="1" ht="27" customHeight="1">
      <c r="A1" s="111" t="s">
        <v>0</v>
      </c>
    </row>
    <row r="2" spans="1:248" s="231" customFormat="1" ht="21" customHeight="1">
      <c r="A2" s="232" t="s">
        <v>1</v>
      </c>
      <c r="B2" s="232"/>
      <c r="C2" s="232"/>
      <c r="D2" s="232"/>
      <c r="E2" s="232"/>
      <c r="F2" s="232"/>
      <c r="IL2"/>
      <c r="IM2"/>
      <c r="IN2"/>
    </row>
    <row r="3" spans="4:248" s="231" customFormat="1" ht="30" customHeight="1">
      <c r="D3" s="233"/>
      <c r="F3" s="234" t="s">
        <v>2</v>
      </c>
      <c r="IL3"/>
      <c r="IM3"/>
      <c r="IN3"/>
    </row>
    <row r="4" spans="1:248" s="231" customFormat="1" ht="39" customHeight="1">
      <c r="A4" s="235" t="s">
        <v>3</v>
      </c>
      <c r="B4" s="236" t="s">
        <v>4</v>
      </c>
      <c r="C4" s="236" t="s">
        <v>5</v>
      </c>
      <c r="D4" s="236" t="s">
        <v>6</v>
      </c>
      <c r="E4" s="236" t="s">
        <v>7</v>
      </c>
      <c r="F4" s="236" t="s">
        <v>8</v>
      </c>
      <c r="IL4"/>
      <c r="IM4"/>
      <c r="IN4"/>
    </row>
    <row r="5" spans="1:248" s="231" customFormat="1" ht="21" customHeight="1">
      <c r="A5" s="237" t="s">
        <v>9</v>
      </c>
      <c r="B5" s="238">
        <v>80566</v>
      </c>
      <c r="C5" s="216">
        <v>82597</v>
      </c>
      <c r="D5" s="239">
        <f>C5/B5*100%</f>
        <v>1.0252091452970236</v>
      </c>
      <c r="E5" s="216">
        <v>75948</v>
      </c>
      <c r="F5" s="239">
        <f>C5/E5</f>
        <v>1.0875467425080318</v>
      </c>
      <c r="IL5"/>
      <c r="IM5"/>
      <c r="IN5"/>
    </row>
    <row r="6" spans="1:248" s="231" customFormat="1" ht="21" customHeight="1">
      <c r="A6" s="224" t="s">
        <v>10</v>
      </c>
      <c r="B6" s="240">
        <v>15375</v>
      </c>
      <c r="C6" s="216">
        <v>14662</v>
      </c>
      <c r="D6" s="239">
        <f aca="true" t="shared" si="0" ref="D6:D33">C6/B6*100%</f>
        <v>0.9536260162601626</v>
      </c>
      <c r="E6" s="216">
        <v>14426</v>
      </c>
      <c r="F6" s="239">
        <f aca="true" t="shared" si="1" ref="F6:F33">C6/E6</f>
        <v>1.016359351171496</v>
      </c>
      <c r="IL6"/>
      <c r="IM6"/>
      <c r="IN6"/>
    </row>
    <row r="7" spans="1:248" s="231" customFormat="1" ht="21" customHeight="1">
      <c r="A7" s="224" t="s">
        <v>11</v>
      </c>
      <c r="B7" s="119">
        <v>0</v>
      </c>
      <c r="C7" s="216">
        <v>0</v>
      </c>
      <c r="D7" s="239">
        <v>0</v>
      </c>
      <c r="E7" s="216">
        <v>0</v>
      </c>
      <c r="F7" s="239">
        <v>0</v>
      </c>
      <c r="IL7"/>
      <c r="IM7"/>
      <c r="IN7"/>
    </row>
    <row r="8" spans="1:248" s="231" customFormat="1" ht="21" customHeight="1">
      <c r="A8" s="224" t="s">
        <v>12</v>
      </c>
      <c r="B8" s="119">
        <v>0</v>
      </c>
      <c r="C8" s="216">
        <v>0</v>
      </c>
      <c r="D8" s="239">
        <v>0</v>
      </c>
      <c r="E8" s="216">
        <v>0</v>
      </c>
      <c r="F8" s="239">
        <v>0</v>
      </c>
      <c r="IL8"/>
      <c r="IM8"/>
      <c r="IN8"/>
    </row>
    <row r="9" spans="1:248" s="231" customFormat="1" ht="21" customHeight="1">
      <c r="A9" s="224" t="s">
        <v>13</v>
      </c>
      <c r="B9" s="240">
        <v>4131</v>
      </c>
      <c r="C9" s="216">
        <v>3319</v>
      </c>
      <c r="D9" s="239">
        <f t="shared" si="0"/>
        <v>0.803437424352457</v>
      </c>
      <c r="E9" s="216">
        <v>3934</v>
      </c>
      <c r="F9" s="239">
        <f t="shared" si="1"/>
        <v>0.8436705643111337</v>
      </c>
      <c r="IL9"/>
      <c r="IM9"/>
      <c r="IN9"/>
    </row>
    <row r="10" spans="1:248" s="231" customFormat="1" ht="21" customHeight="1">
      <c r="A10" s="224" t="s">
        <v>14</v>
      </c>
      <c r="B10" s="240">
        <v>869</v>
      </c>
      <c r="C10" s="216">
        <v>974</v>
      </c>
      <c r="D10" s="239">
        <f t="shared" si="0"/>
        <v>1.1208285385500576</v>
      </c>
      <c r="E10" s="216">
        <v>848</v>
      </c>
      <c r="F10" s="239">
        <f t="shared" si="1"/>
        <v>1.1485849056603774</v>
      </c>
      <c r="IL10"/>
      <c r="IM10"/>
      <c r="IN10"/>
    </row>
    <row r="11" spans="1:248" s="231" customFormat="1" ht="21" customHeight="1">
      <c r="A11" s="224" t="s">
        <v>15</v>
      </c>
      <c r="B11" s="240">
        <v>525</v>
      </c>
      <c r="C11" s="216">
        <v>523</v>
      </c>
      <c r="D11" s="239">
        <f t="shared" si="0"/>
        <v>0.9961904761904762</v>
      </c>
      <c r="E11" s="216">
        <v>471</v>
      </c>
      <c r="F11" s="239">
        <f t="shared" si="1"/>
        <v>1.1104033970276008</v>
      </c>
      <c r="IL11"/>
      <c r="IM11"/>
      <c r="IN11"/>
    </row>
    <row r="12" spans="1:248" s="231" customFormat="1" ht="21" customHeight="1">
      <c r="A12" s="224" t="s">
        <v>16</v>
      </c>
      <c r="B12" s="240">
        <v>2050</v>
      </c>
      <c r="C12" s="216">
        <v>1518</v>
      </c>
      <c r="D12" s="239">
        <f t="shared" si="0"/>
        <v>0.7404878048780488</v>
      </c>
      <c r="E12" s="216">
        <v>2036</v>
      </c>
      <c r="F12" s="239">
        <f t="shared" si="1"/>
        <v>0.7455795677799607</v>
      </c>
      <c r="IL12"/>
      <c r="IM12"/>
      <c r="IN12"/>
    </row>
    <row r="13" spans="1:248" s="231" customFormat="1" ht="21" customHeight="1">
      <c r="A13" s="224" t="s">
        <v>17</v>
      </c>
      <c r="B13" s="240">
        <v>6615</v>
      </c>
      <c r="C13" s="216">
        <v>6128</v>
      </c>
      <c r="D13" s="239">
        <f t="shared" si="0"/>
        <v>0.926379440665155</v>
      </c>
      <c r="E13" s="216">
        <v>6074</v>
      </c>
      <c r="F13" s="239">
        <f t="shared" si="1"/>
        <v>1.0088903523213697</v>
      </c>
      <c r="IL13"/>
      <c r="IM13"/>
      <c r="IN13"/>
    </row>
    <row r="14" spans="1:248" s="231" customFormat="1" ht="21" customHeight="1">
      <c r="A14" s="224" t="s">
        <v>18</v>
      </c>
      <c r="B14" s="240">
        <v>1150</v>
      </c>
      <c r="C14" s="216">
        <v>1856</v>
      </c>
      <c r="D14" s="239">
        <f t="shared" si="0"/>
        <v>1.613913043478261</v>
      </c>
      <c r="E14" s="216">
        <v>1117</v>
      </c>
      <c r="F14" s="239">
        <f t="shared" si="1"/>
        <v>1.6615935541629365</v>
      </c>
      <c r="IL14"/>
      <c r="IM14"/>
      <c r="IN14"/>
    </row>
    <row r="15" spans="1:248" s="231" customFormat="1" ht="21" customHeight="1">
      <c r="A15" s="224" t="s">
        <v>19</v>
      </c>
      <c r="B15" s="240">
        <v>2471</v>
      </c>
      <c r="C15" s="216">
        <v>2131</v>
      </c>
      <c r="D15" s="239">
        <f t="shared" si="0"/>
        <v>0.8624038850667746</v>
      </c>
      <c r="E15" s="216">
        <v>2041</v>
      </c>
      <c r="F15" s="239">
        <f t="shared" si="1"/>
        <v>1.0440960313571779</v>
      </c>
      <c r="IL15"/>
      <c r="IM15"/>
      <c r="IN15"/>
    </row>
    <row r="16" spans="1:248" s="231" customFormat="1" ht="21" customHeight="1">
      <c r="A16" s="224" t="s">
        <v>20</v>
      </c>
      <c r="B16" s="240">
        <v>22460</v>
      </c>
      <c r="C16" s="216">
        <v>34205</v>
      </c>
      <c r="D16" s="239">
        <f t="shared" si="0"/>
        <v>1.5229296527159395</v>
      </c>
      <c r="E16" s="216">
        <v>20962</v>
      </c>
      <c r="F16" s="239">
        <f t="shared" si="1"/>
        <v>1.6317622364278217</v>
      </c>
      <c r="IL16"/>
      <c r="IM16"/>
      <c r="IN16"/>
    </row>
    <row r="17" spans="1:248" s="231" customFormat="1" ht="21" customHeight="1">
      <c r="A17" s="224" t="s">
        <v>21</v>
      </c>
      <c r="B17" s="240">
        <v>1263</v>
      </c>
      <c r="C17" s="216">
        <v>1274</v>
      </c>
      <c r="D17" s="239">
        <f t="shared" si="0"/>
        <v>1.0087094220110848</v>
      </c>
      <c r="E17" s="216">
        <v>1262</v>
      </c>
      <c r="F17" s="239">
        <f t="shared" si="1"/>
        <v>1.0095087163232963</v>
      </c>
      <c r="IL17"/>
      <c r="IM17"/>
      <c r="IN17"/>
    </row>
    <row r="18" spans="1:248" s="231" customFormat="1" ht="21" customHeight="1">
      <c r="A18" s="224" t="s">
        <v>22</v>
      </c>
      <c r="B18" s="240">
        <v>8370</v>
      </c>
      <c r="C18" s="216">
        <v>4458</v>
      </c>
      <c r="D18" s="239">
        <f t="shared" si="0"/>
        <v>0.5326164874551972</v>
      </c>
      <c r="E18" s="216">
        <v>7825</v>
      </c>
      <c r="F18" s="239">
        <f t="shared" si="1"/>
        <v>0.5697124600638978</v>
      </c>
      <c r="IL18"/>
      <c r="IM18"/>
      <c r="IN18"/>
    </row>
    <row r="19" spans="1:248" s="231" customFormat="1" ht="21" customHeight="1">
      <c r="A19" s="224" t="s">
        <v>23</v>
      </c>
      <c r="B19" s="240">
        <v>14403</v>
      </c>
      <c r="C19" s="216">
        <v>10411</v>
      </c>
      <c r="D19" s="239">
        <f t="shared" si="0"/>
        <v>0.722835520377699</v>
      </c>
      <c r="E19" s="216">
        <v>14136</v>
      </c>
      <c r="F19" s="239">
        <f t="shared" si="1"/>
        <v>0.7364883984153934</v>
      </c>
      <c r="IL19"/>
      <c r="IM19"/>
      <c r="IN19"/>
    </row>
    <row r="20" spans="1:248" s="231" customFormat="1" ht="21" customHeight="1">
      <c r="A20" s="224" t="s">
        <v>24</v>
      </c>
      <c r="B20" s="240">
        <v>550</v>
      </c>
      <c r="C20" s="216">
        <v>868</v>
      </c>
      <c r="D20" s="239">
        <f t="shared" si="0"/>
        <v>1.5781818181818181</v>
      </c>
      <c r="E20" s="216">
        <v>499</v>
      </c>
      <c r="F20" s="239">
        <f t="shared" si="1"/>
        <v>1.7394789579158316</v>
      </c>
      <c r="IL20"/>
      <c r="IM20"/>
      <c r="IN20"/>
    </row>
    <row r="21" spans="1:248" s="231" customFormat="1" ht="21" customHeight="1">
      <c r="A21" s="224" t="s">
        <v>25</v>
      </c>
      <c r="B21" s="240">
        <v>334</v>
      </c>
      <c r="C21" s="216">
        <v>270</v>
      </c>
      <c r="D21" s="239">
        <f t="shared" si="0"/>
        <v>0.8083832335329342</v>
      </c>
      <c r="E21" s="216">
        <v>317</v>
      </c>
      <c r="F21" s="239">
        <f t="shared" si="1"/>
        <v>0.8517350157728707</v>
      </c>
      <c r="IL21"/>
      <c r="IM21"/>
      <c r="IN21"/>
    </row>
    <row r="22" spans="1:248" s="231" customFormat="1" ht="21" customHeight="1">
      <c r="A22" s="224" t="s">
        <v>26</v>
      </c>
      <c r="B22" s="216"/>
      <c r="C22" s="216">
        <v>0</v>
      </c>
      <c r="D22" s="239">
        <v>0</v>
      </c>
      <c r="E22" s="216">
        <v>0</v>
      </c>
      <c r="F22" s="239">
        <v>0</v>
      </c>
      <c r="IL22"/>
      <c r="IM22"/>
      <c r="IN22"/>
    </row>
    <row r="23" spans="1:248" s="231" customFormat="1" ht="21" customHeight="1">
      <c r="A23" s="237" t="s">
        <v>27</v>
      </c>
      <c r="B23" s="238">
        <v>32666</v>
      </c>
      <c r="C23" s="216">
        <v>32685</v>
      </c>
      <c r="D23" s="239">
        <f t="shared" si="0"/>
        <v>1.0005816445233575</v>
      </c>
      <c r="E23" s="216">
        <v>30874</v>
      </c>
      <c r="F23" s="239">
        <f t="shared" si="1"/>
        <v>1.0586577702921551</v>
      </c>
      <c r="IL23"/>
      <c r="IM23"/>
      <c r="IN23"/>
    </row>
    <row r="24" spans="1:248" s="231" customFormat="1" ht="21" customHeight="1">
      <c r="A24" s="224" t="s">
        <v>28</v>
      </c>
      <c r="B24" s="240">
        <v>4200</v>
      </c>
      <c r="C24" s="216">
        <v>3004</v>
      </c>
      <c r="D24" s="239">
        <f t="shared" si="0"/>
        <v>0.7152380952380952</v>
      </c>
      <c r="E24" s="216">
        <v>4747</v>
      </c>
      <c r="F24" s="239">
        <f t="shared" si="1"/>
        <v>0.6328207288813987</v>
      </c>
      <c r="IL24"/>
      <c r="IM24"/>
      <c r="IN24"/>
    </row>
    <row r="25" spans="1:248" s="231" customFormat="1" ht="21" customHeight="1">
      <c r="A25" s="224" t="s">
        <v>29</v>
      </c>
      <c r="B25" s="240">
        <v>7200</v>
      </c>
      <c r="C25" s="216">
        <v>2263</v>
      </c>
      <c r="D25" s="239">
        <f t="shared" si="0"/>
        <v>0.31430555555555556</v>
      </c>
      <c r="E25" s="216">
        <v>7501</v>
      </c>
      <c r="F25" s="239">
        <f t="shared" si="1"/>
        <v>0.30169310758565526</v>
      </c>
      <c r="IL25"/>
      <c r="IM25"/>
      <c r="IN25"/>
    </row>
    <row r="26" spans="1:248" s="231" customFormat="1" ht="21" customHeight="1">
      <c r="A26" s="224" t="s">
        <v>30</v>
      </c>
      <c r="B26" s="240">
        <v>15030</v>
      </c>
      <c r="C26" s="216">
        <v>15410</v>
      </c>
      <c r="D26" s="239">
        <f t="shared" si="0"/>
        <v>1.0252827677977379</v>
      </c>
      <c r="E26" s="216">
        <v>14420</v>
      </c>
      <c r="F26" s="239">
        <f t="shared" si="1"/>
        <v>1.0686546463245492</v>
      </c>
      <c r="IL26"/>
      <c r="IM26"/>
      <c r="IN26"/>
    </row>
    <row r="27" spans="1:248" s="231" customFormat="1" ht="21" customHeight="1">
      <c r="A27" s="224" t="s">
        <v>31</v>
      </c>
      <c r="B27" s="119"/>
      <c r="C27" s="216">
        <v>0</v>
      </c>
      <c r="D27" s="239">
        <v>0</v>
      </c>
      <c r="E27" s="216">
        <v>0</v>
      </c>
      <c r="F27" s="239">
        <v>0</v>
      </c>
      <c r="IL27"/>
      <c r="IM27"/>
      <c r="IN27"/>
    </row>
    <row r="28" spans="1:248" s="231" customFormat="1" ht="21" customHeight="1">
      <c r="A28" s="224" t="s">
        <v>32</v>
      </c>
      <c r="B28" s="240">
        <f>32666-27800</f>
        <v>4866</v>
      </c>
      <c r="C28" s="216">
        <v>9191</v>
      </c>
      <c r="D28" s="239">
        <f t="shared" si="0"/>
        <v>1.8888203863542952</v>
      </c>
      <c r="E28" s="216">
        <v>2597</v>
      </c>
      <c r="F28" s="239">
        <f t="shared" si="1"/>
        <v>3.5390835579514826</v>
      </c>
      <c r="IL28"/>
      <c r="IM28"/>
      <c r="IN28"/>
    </row>
    <row r="29" spans="1:248" s="231" customFormat="1" ht="21" customHeight="1">
      <c r="A29" s="224" t="s">
        <v>33</v>
      </c>
      <c r="B29" s="241">
        <v>1370</v>
      </c>
      <c r="C29" s="216">
        <v>2817</v>
      </c>
      <c r="D29" s="239">
        <f t="shared" si="0"/>
        <v>2.0562043795620437</v>
      </c>
      <c r="E29" s="216">
        <v>1609</v>
      </c>
      <c r="F29" s="239">
        <f t="shared" si="1"/>
        <v>1.7507768800497203</v>
      </c>
      <c r="IL29"/>
      <c r="IM29"/>
      <c r="IN29"/>
    </row>
    <row r="30" spans="1:248" s="231" customFormat="1" ht="21" customHeight="1">
      <c r="A30" s="237" t="s">
        <v>34</v>
      </c>
      <c r="B30" s="242">
        <v>113232</v>
      </c>
      <c r="C30" s="216">
        <f>C5+C23</f>
        <v>115282</v>
      </c>
      <c r="D30" s="239">
        <f t="shared" si="0"/>
        <v>1.0181044227780134</v>
      </c>
      <c r="E30" s="216">
        <f>E23+E5</f>
        <v>106822</v>
      </c>
      <c r="F30" s="239">
        <f t="shared" si="1"/>
        <v>1.0791971691224653</v>
      </c>
      <c r="IL30"/>
      <c r="IM30"/>
      <c r="IN30"/>
    </row>
    <row r="31" spans="1:248" s="231" customFormat="1" ht="21" customHeight="1">
      <c r="A31" s="237" t="s">
        <v>35</v>
      </c>
      <c r="B31" s="243">
        <f>31214+31</f>
        <v>31245</v>
      </c>
      <c r="C31" s="216">
        <v>28797</v>
      </c>
      <c r="D31" s="239">
        <f t="shared" si="0"/>
        <v>0.9216514642342775</v>
      </c>
      <c r="E31" s="216">
        <v>29512</v>
      </c>
      <c r="F31" s="239">
        <f t="shared" si="1"/>
        <v>0.9757725670913526</v>
      </c>
      <c r="IL31"/>
      <c r="IM31"/>
      <c r="IN31"/>
    </row>
    <row r="32" spans="1:248" s="231" customFormat="1" ht="21" customHeight="1">
      <c r="A32" s="237" t="s">
        <v>36</v>
      </c>
      <c r="B32" s="243">
        <v>8645</v>
      </c>
      <c r="C32" s="216">
        <v>7931</v>
      </c>
      <c r="D32" s="239">
        <f t="shared" si="0"/>
        <v>0.9174089068825911</v>
      </c>
      <c r="E32" s="216">
        <v>8026</v>
      </c>
      <c r="F32" s="239">
        <f t="shared" si="1"/>
        <v>0.9881634687266384</v>
      </c>
      <c r="IL32"/>
      <c r="IM32"/>
      <c r="IN32"/>
    </row>
    <row r="33" spans="1:248" s="231" customFormat="1" ht="21" customHeight="1">
      <c r="A33" s="237" t="s">
        <v>37</v>
      </c>
      <c r="B33" s="244">
        <f>B30+B31+B32</f>
        <v>153122</v>
      </c>
      <c r="C33" s="216">
        <f>C32+C31+C30</f>
        <v>152010</v>
      </c>
      <c r="D33" s="239">
        <f t="shared" si="0"/>
        <v>0.992737816904168</v>
      </c>
      <c r="E33" s="216">
        <f>E32+E31+E30</f>
        <v>144360</v>
      </c>
      <c r="F33" s="239">
        <f t="shared" si="1"/>
        <v>1.0529925187032418</v>
      </c>
      <c r="IL33"/>
      <c r="IM33"/>
      <c r="IN33"/>
    </row>
    <row r="34" spans="246:248" s="231" customFormat="1" ht="14.25">
      <c r="IL34"/>
      <c r="IM34"/>
      <c r="IN34"/>
    </row>
    <row r="35" spans="246:248" s="231" customFormat="1" ht="14.25">
      <c r="IL35"/>
      <c r="IM35"/>
      <c r="IN35"/>
    </row>
    <row r="36" spans="246:248" s="231" customFormat="1" ht="14.25">
      <c r="IL36"/>
      <c r="IM36"/>
      <c r="IN36"/>
    </row>
    <row r="37" spans="246:248" s="231" customFormat="1" ht="14.25">
      <c r="IL37"/>
      <c r="IM37"/>
      <c r="IN37"/>
    </row>
  </sheetData>
  <sheetProtection/>
  <mergeCells count="1">
    <mergeCell ref="A2:F2"/>
  </mergeCells>
  <printOptions/>
  <pageMargins left="0.98" right="0.52" top="0.31" bottom="0.63" header="0.2"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8"/>
  <sheetViews>
    <sheetView zoomScaleSheetLayoutView="100" workbookViewId="0" topLeftCell="A1">
      <selection activeCell="O8" sqref="O8"/>
    </sheetView>
  </sheetViews>
  <sheetFormatPr defaultColWidth="8.25390625" defaultRowHeight="14.25"/>
  <cols>
    <col min="1" max="1" width="41.25390625" style="86" customWidth="1"/>
    <col min="2" max="2" width="36.125" style="86" customWidth="1"/>
    <col min="3" max="250" width="8.25390625" style="86" customWidth="1"/>
    <col min="251" max="16384" width="8.25390625" style="86" customWidth="1"/>
  </cols>
  <sheetData>
    <row r="1" ht="21" customHeight="1">
      <c r="A1" s="87" t="s">
        <v>2179</v>
      </c>
    </row>
    <row r="2" spans="1:2" ht="50.25" customHeight="1">
      <c r="A2" s="95" t="s">
        <v>2180</v>
      </c>
      <c r="B2" s="95"/>
    </row>
    <row r="3" spans="1:2" ht="24.75" customHeight="1">
      <c r="A3" s="89"/>
      <c r="B3" s="96" t="s">
        <v>2</v>
      </c>
    </row>
    <row r="4" spans="1:2" ht="51" customHeight="1">
      <c r="A4" s="91" t="s">
        <v>2181</v>
      </c>
      <c r="B4" s="91" t="s">
        <v>2182</v>
      </c>
    </row>
    <row r="5" spans="1:2" ht="38.25" customHeight="1">
      <c r="A5" s="92" t="s">
        <v>2183</v>
      </c>
      <c r="B5" s="93">
        <v>276824</v>
      </c>
    </row>
    <row r="6" spans="1:2" ht="38.25" customHeight="1">
      <c r="A6" s="92" t="s">
        <v>2184</v>
      </c>
      <c r="B6" s="93">
        <v>276512</v>
      </c>
    </row>
    <row r="7" spans="1:2" ht="39.75" customHeight="1">
      <c r="A7" s="94"/>
      <c r="B7" s="94"/>
    </row>
    <row r="8" spans="1:2" ht="75" customHeight="1">
      <c r="A8" s="94"/>
      <c r="B8" s="94"/>
    </row>
  </sheetData>
  <sheetProtection/>
  <mergeCells count="3">
    <mergeCell ref="A2:B2"/>
    <mergeCell ref="A7:B7"/>
    <mergeCell ref="A8:B8"/>
  </mergeCells>
  <printOptions/>
  <pageMargins left="0.87"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B8"/>
  <sheetViews>
    <sheetView zoomScaleSheetLayoutView="100" workbookViewId="0" topLeftCell="A1">
      <selection activeCell="B18" sqref="B18"/>
    </sheetView>
  </sheetViews>
  <sheetFormatPr defaultColWidth="8.25390625" defaultRowHeight="14.25"/>
  <cols>
    <col min="1" max="1" width="41.25390625" style="86" customWidth="1"/>
    <col min="2" max="2" width="36.125" style="86" customWidth="1"/>
    <col min="3" max="250" width="8.25390625" style="86" customWidth="1"/>
    <col min="251" max="16384" width="8.25390625" style="86" customWidth="1"/>
  </cols>
  <sheetData>
    <row r="1" ht="21" customHeight="1">
      <c r="A1" s="87" t="s">
        <v>2185</v>
      </c>
    </row>
    <row r="2" spans="1:2" ht="49.5" customHeight="1">
      <c r="A2" s="88" t="s">
        <v>2186</v>
      </c>
      <c r="B2" s="88"/>
    </row>
    <row r="3" spans="1:2" ht="21" customHeight="1">
      <c r="A3" s="89"/>
      <c r="B3" s="90" t="s">
        <v>2</v>
      </c>
    </row>
    <row r="4" spans="1:2" ht="51" customHeight="1">
      <c r="A4" s="91" t="s">
        <v>2181</v>
      </c>
      <c r="B4" s="91" t="s">
        <v>2182</v>
      </c>
    </row>
    <row r="5" spans="1:2" ht="39.75" customHeight="1">
      <c r="A5" s="92" t="s">
        <v>2187</v>
      </c>
      <c r="B5" s="93">
        <v>356712</v>
      </c>
    </row>
    <row r="6" spans="1:2" ht="39.75" customHeight="1">
      <c r="A6" s="92" t="s">
        <v>2188</v>
      </c>
      <c r="B6" s="93">
        <v>356712</v>
      </c>
    </row>
    <row r="7" spans="1:2" ht="39.75" customHeight="1">
      <c r="A7" s="94"/>
      <c r="B7" s="94"/>
    </row>
    <row r="8" spans="1:2" ht="75" customHeight="1">
      <c r="A8" s="94"/>
      <c r="B8" s="94"/>
    </row>
  </sheetData>
  <sheetProtection/>
  <mergeCells count="3">
    <mergeCell ref="A2:B2"/>
    <mergeCell ref="A7:B7"/>
    <mergeCell ref="A8:B8"/>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K9"/>
  <sheetViews>
    <sheetView zoomScaleSheetLayoutView="100" workbookViewId="0" topLeftCell="A1">
      <selection activeCell="J26" sqref="J26"/>
    </sheetView>
  </sheetViews>
  <sheetFormatPr defaultColWidth="6.875" defaultRowHeight="12.75" customHeight="1"/>
  <cols>
    <col min="1" max="1" width="27.875" style="69" customWidth="1"/>
    <col min="2" max="2" width="10.625" style="69" customWidth="1"/>
    <col min="3" max="3" width="8.375" style="69" customWidth="1"/>
    <col min="4" max="10" width="7.875" style="69" customWidth="1"/>
    <col min="11" max="11" width="10.00390625" style="69" customWidth="1"/>
    <col min="12" max="250" width="6.875" style="69" customWidth="1"/>
    <col min="251" max="16384" width="6.875" style="69" customWidth="1"/>
  </cols>
  <sheetData>
    <row r="1" spans="1:11" ht="20.25" customHeight="1">
      <c r="A1" s="67" t="s">
        <v>2189</v>
      </c>
      <c r="B1" s="70"/>
      <c r="C1" s="70"/>
      <c r="D1" s="70"/>
      <c r="E1" s="70"/>
      <c r="F1" s="70"/>
      <c r="G1" s="70"/>
      <c r="H1" s="70"/>
      <c r="I1" s="70"/>
      <c r="J1" s="70"/>
      <c r="K1" s="70"/>
    </row>
    <row r="2" spans="1:11" ht="25.5" customHeight="1">
      <c r="A2" s="71" t="s">
        <v>2190</v>
      </c>
      <c r="B2" s="71"/>
      <c r="C2" s="71"/>
      <c r="D2" s="71"/>
      <c r="E2" s="71"/>
      <c r="F2" s="71"/>
      <c r="G2" s="71"/>
      <c r="H2" s="71"/>
      <c r="I2" s="71"/>
      <c r="J2" s="71"/>
      <c r="K2" s="71"/>
    </row>
    <row r="3" spans="1:11" ht="21.75" customHeight="1">
      <c r="A3" s="72"/>
      <c r="B3" s="73"/>
      <c r="C3" s="73"/>
      <c r="D3" s="73"/>
      <c r="E3" s="73"/>
      <c r="F3" s="73"/>
      <c r="G3" s="73"/>
      <c r="H3" s="73"/>
      <c r="I3" s="84" t="s">
        <v>2</v>
      </c>
      <c r="J3" s="84"/>
      <c r="K3" s="84"/>
    </row>
    <row r="4" spans="1:11" ht="24" customHeight="1">
      <c r="A4" s="74" t="s">
        <v>2191</v>
      </c>
      <c r="B4" s="74" t="s">
        <v>1008</v>
      </c>
      <c r="C4" s="75" t="s">
        <v>2192</v>
      </c>
      <c r="D4" s="76"/>
      <c r="E4" s="76"/>
      <c r="F4" s="77"/>
      <c r="G4" s="75" t="s">
        <v>2193</v>
      </c>
      <c r="H4" s="76"/>
      <c r="I4" s="76"/>
      <c r="J4" s="76"/>
      <c r="K4" s="77"/>
    </row>
    <row r="5" spans="1:11" ht="24" customHeight="1">
      <c r="A5" s="74"/>
      <c r="B5" s="74"/>
      <c r="C5" s="78" t="s">
        <v>2194</v>
      </c>
      <c r="D5" s="74" t="s">
        <v>2195</v>
      </c>
      <c r="E5" s="74" t="s">
        <v>2196</v>
      </c>
      <c r="F5" s="74" t="s">
        <v>2197</v>
      </c>
      <c r="G5" s="78" t="s">
        <v>2194</v>
      </c>
      <c r="H5" s="74" t="s">
        <v>2195</v>
      </c>
      <c r="I5" s="74" t="s">
        <v>2196</v>
      </c>
      <c r="J5" s="74" t="s">
        <v>2197</v>
      </c>
      <c r="K5" s="74" t="s">
        <v>2198</v>
      </c>
    </row>
    <row r="6" spans="1:11" ht="24" customHeight="1">
      <c r="A6" s="74"/>
      <c r="B6" s="74"/>
      <c r="C6" s="79"/>
      <c r="D6" s="74"/>
      <c r="E6" s="74"/>
      <c r="F6" s="74"/>
      <c r="G6" s="79"/>
      <c r="H6" s="74"/>
      <c r="I6" s="74"/>
      <c r="J6" s="74"/>
      <c r="K6" s="74"/>
    </row>
    <row r="7" spans="1:11" ht="50.25" customHeight="1">
      <c r="A7" s="78"/>
      <c r="B7" s="78"/>
      <c r="C7" s="80"/>
      <c r="D7" s="78"/>
      <c r="E7" s="74"/>
      <c r="F7" s="78"/>
      <c r="G7" s="80"/>
      <c r="H7" s="74"/>
      <c r="I7" s="74"/>
      <c r="J7" s="74"/>
      <c r="K7" s="74"/>
    </row>
    <row r="8" spans="1:11" ht="31.5" customHeight="1">
      <c r="A8" s="81" t="s">
        <v>2199</v>
      </c>
      <c r="B8" s="82">
        <f>C8+G8</f>
        <v>949</v>
      </c>
      <c r="C8" s="82">
        <f>D8+E8+F8</f>
        <v>949</v>
      </c>
      <c r="D8" s="82">
        <v>353</v>
      </c>
      <c r="E8" s="82">
        <v>0</v>
      </c>
      <c r="F8" s="82">
        <v>596</v>
      </c>
      <c r="G8" s="82"/>
      <c r="H8" s="82"/>
      <c r="I8" s="82"/>
      <c r="J8" s="82"/>
      <c r="K8" s="85"/>
    </row>
    <row r="9" spans="1:11" ht="21.75" customHeight="1">
      <c r="A9" s="83"/>
      <c r="B9" s="83"/>
      <c r="C9" s="83"/>
      <c r="D9" s="83"/>
      <c r="E9" s="83"/>
      <c r="F9" s="83"/>
      <c r="G9" s="83"/>
      <c r="H9" s="83"/>
      <c r="I9" s="83"/>
      <c r="J9" s="83"/>
      <c r="K9" s="83"/>
    </row>
  </sheetData>
  <sheetProtection/>
  <mergeCells count="16">
    <mergeCell ref="A2:K2"/>
    <mergeCell ref="I3:K3"/>
    <mergeCell ref="C4:F4"/>
    <mergeCell ref="G4:K4"/>
    <mergeCell ref="A9:K9"/>
    <mergeCell ref="A4:A7"/>
    <mergeCell ref="B4:B7"/>
    <mergeCell ref="C5:C7"/>
    <mergeCell ref="D5:D7"/>
    <mergeCell ref="E5:E7"/>
    <mergeCell ref="F5:F7"/>
    <mergeCell ref="G5:G7"/>
    <mergeCell ref="H5:H7"/>
    <mergeCell ref="I5:I7"/>
    <mergeCell ref="J5:J7"/>
    <mergeCell ref="K5:K7"/>
  </mergeCells>
  <printOptions/>
  <pageMargins left="0.87" right="0.75" top="1" bottom="1" header="0.5" footer="0.5"/>
  <pageSetup fitToHeight="1" fitToWidth="1" orientation="portrait" paperSize="9" scale="71"/>
</worksheet>
</file>

<file path=xl/worksheets/sheet13.xml><?xml version="1.0" encoding="utf-8"?>
<worksheet xmlns="http://schemas.openxmlformats.org/spreadsheetml/2006/main" xmlns:r="http://schemas.openxmlformats.org/officeDocument/2006/relationships">
  <dimension ref="A1:B18"/>
  <sheetViews>
    <sheetView zoomScaleSheetLayoutView="100" workbookViewId="0" topLeftCell="A1">
      <selection activeCell="B6" sqref="B6"/>
    </sheetView>
  </sheetViews>
  <sheetFormatPr defaultColWidth="9.00390625" defaultRowHeight="14.25"/>
  <cols>
    <col min="1" max="1" width="48.50390625" style="1" customWidth="1"/>
    <col min="2" max="2" width="21.125" style="1" customWidth="1"/>
    <col min="3" max="16384" width="9.00390625" style="1" customWidth="1"/>
  </cols>
  <sheetData>
    <row r="1" ht="22.5" customHeight="1">
      <c r="A1" s="67" t="s">
        <v>2200</v>
      </c>
    </row>
    <row r="2" spans="1:2" ht="27.75" customHeight="1">
      <c r="A2" s="3" t="s">
        <v>2201</v>
      </c>
      <c r="B2" s="3"/>
    </row>
    <row r="3" ht="21.75" customHeight="1">
      <c r="B3" s="1" t="s">
        <v>2</v>
      </c>
    </row>
    <row r="4" spans="1:2" ht="25.5" customHeight="1">
      <c r="A4" s="51" t="s">
        <v>2120</v>
      </c>
      <c r="B4" s="51" t="s">
        <v>2202</v>
      </c>
    </row>
    <row r="5" spans="1:2" ht="30" customHeight="1">
      <c r="A5" s="52" t="s">
        <v>2203</v>
      </c>
      <c r="B5" s="53">
        <v>51733</v>
      </c>
    </row>
    <row r="6" spans="1:2" ht="30" customHeight="1">
      <c r="A6" s="53" t="s">
        <v>2204</v>
      </c>
      <c r="B6" s="53">
        <v>49833</v>
      </c>
    </row>
    <row r="7" spans="1:2" ht="30" customHeight="1">
      <c r="A7" s="68" t="s">
        <v>2205</v>
      </c>
      <c r="B7" s="68">
        <v>46104</v>
      </c>
    </row>
    <row r="8" spans="1:2" ht="30" customHeight="1">
      <c r="A8" s="68" t="s">
        <v>2206</v>
      </c>
      <c r="B8" s="68">
        <v>3700</v>
      </c>
    </row>
    <row r="9" spans="1:2" ht="30" customHeight="1">
      <c r="A9" s="68" t="s">
        <v>2207</v>
      </c>
      <c r="B9" s="68">
        <v>29</v>
      </c>
    </row>
    <row r="10" spans="1:2" ht="30" customHeight="1">
      <c r="A10" s="68" t="s">
        <v>2208</v>
      </c>
      <c r="B10" s="68">
        <v>-23</v>
      </c>
    </row>
    <row r="11" spans="1:2" ht="30" customHeight="1">
      <c r="A11" s="68" t="s">
        <v>2209</v>
      </c>
      <c r="B11" s="68">
        <v>23</v>
      </c>
    </row>
    <row r="12" spans="1:2" ht="30" customHeight="1">
      <c r="A12" s="68" t="s">
        <v>2210</v>
      </c>
      <c r="B12" s="53">
        <v>1900</v>
      </c>
    </row>
    <row r="13" spans="1:2" ht="30" customHeight="1">
      <c r="A13" s="52" t="s">
        <v>2211</v>
      </c>
      <c r="B13" s="53">
        <v>5205</v>
      </c>
    </row>
    <row r="14" spans="1:2" ht="30" customHeight="1">
      <c r="A14" s="68" t="s">
        <v>2212</v>
      </c>
      <c r="B14" s="68">
        <v>5205</v>
      </c>
    </row>
    <row r="15" spans="1:2" ht="30" customHeight="1">
      <c r="A15" s="52" t="s">
        <v>2213</v>
      </c>
      <c r="B15" s="53">
        <v>6709</v>
      </c>
    </row>
    <row r="16" spans="1:2" ht="30" customHeight="1">
      <c r="A16" s="52" t="s">
        <v>2214</v>
      </c>
      <c r="B16" s="53">
        <v>62700</v>
      </c>
    </row>
    <row r="17" spans="1:2" ht="30" customHeight="1">
      <c r="A17" s="52" t="s">
        <v>2215</v>
      </c>
      <c r="B17" s="53">
        <v>40130</v>
      </c>
    </row>
    <row r="18" spans="1:2" ht="30" customHeight="1">
      <c r="A18" s="52" t="s">
        <v>2216</v>
      </c>
      <c r="B18" s="53">
        <f>B17+B16+B15+B13+B5</f>
        <v>166477</v>
      </c>
    </row>
    <row r="19" ht="21.75" customHeight="1"/>
    <row r="20" ht="21.75" customHeight="1"/>
    <row r="21" ht="21" customHeight="1"/>
    <row r="22" ht="21.75" customHeight="1"/>
    <row r="23" ht="21.75" customHeight="1"/>
    <row r="24" ht="21.75" customHeight="1"/>
  </sheetData>
  <sheetProtection/>
  <mergeCells count="1">
    <mergeCell ref="A2:B2"/>
  </mergeCells>
  <printOptions/>
  <pageMargins left="1.02"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B8"/>
  <sheetViews>
    <sheetView zoomScaleSheetLayoutView="100" workbookViewId="0" topLeftCell="A1">
      <selection activeCell="F5" sqref="F5"/>
    </sheetView>
  </sheetViews>
  <sheetFormatPr defaultColWidth="9.00390625" defaultRowHeight="14.25"/>
  <cols>
    <col min="1" max="1" width="49.00390625" style="0" customWidth="1"/>
    <col min="2" max="2" width="23.875" style="0" customWidth="1"/>
  </cols>
  <sheetData>
    <row r="1" ht="21" customHeight="1">
      <c r="A1" s="44" t="s">
        <v>2217</v>
      </c>
    </row>
    <row r="2" spans="1:2" ht="30" customHeight="1">
      <c r="A2" s="60" t="s">
        <v>2218</v>
      </c>
      <c r="B2" s="60"/>
    </row>
    <row r="3" ht="19.5" customHeight="1">
      <c r="B3" s="61" t="s">
        <v>2</v>
      </c>
    </row>
    <row r="4" spans="1:2" ht="33" customHeight="1">
      <c r="A4" s="62" t="s">
        <v>2120</v>
      </c>
      <c r="B4" s="63" t="s">
        <v>704</v>
      </c>
    </row>
    <row r="5" spans="1:2" ht="30" customHeight="1">
      <c r="A5" s="64" t="s">
        <v>2219</v>
      </c>
      <c r="B5" s="65">
        <v>42</v>
      </c>
    </row>
    <row r="6" spans="1:2" ht="30" customHeight="1">
      <c r="A6" s="64" t="s">
        <v>2220</v>
      </c>
      <c r="B6" s="65">
        <v>2880</v>
      </c>
    </row>
    <row r="7" spans="1:2" ht="30" customHeight="1">
      <c r="A7" s="64" t="s">
        <v>2221</v>
      </c>
      <c r="B7" s="65">
        <v>2283</v>
      </c>
    </row>
    <row r="8" spans="1:2" ht="30" customHeight="1">
      <c r="A8" s="66" t="s">
        <v>2222</v>
      </c>
      <c r="B8" s="65">
        <f>SUM(B5:B7)</f>
        <v>5205</v>
      </c>
    </row>
  </sheetData>
  <sheetProtection/>
  <mergeCells count="1">
    <mergeCell ref="A2:B2"/>
  </mergeCells>
  <printOptions/>
  <pageMargins left="1.02"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B52"/>
  <sheetViews>
    <sheetView zoomScaleSheetLayoutView="100" workbookViewId="0" topLeftCell="A1">
      <pane xSplit="1" ySplit="5" topLeftCell="B33" activePane="bottomRight" state="frozen"/>
      <selection pane="bottomRight" activeCell="B6" sqref="B6"/>
    </sheetView>
  </sheetViews>
  <sheetFormatPr defaultColWidth="9.00390625" defaultRowHeight="14.25"/>
  <cols>
    <col min="1" max="1" width="58.50390625" style="1" customWidth="1"/>
    <col min="2" max="2" width="33.50390625" style="1" customWidth="1"/>
    <col min="3" max="16384" width="9.00390625" style="1" customWidth="1"/>
  </cols>
  <sheetData>
    <row r="1" ht="24.75" customHeight="1">
      <c r="A1" s="44" t="s">
        <v>2223</v>
      </c>
    </row>
    <row r="2" spans="1:2" ht="27.75" customHeight="1">
      <c r="A2" s="3" t="s">
        <v>2224</v>
      </c>
      <c r="B2" s="3"/>
    </row>
    <row r="3" ht="21.75" customHeight="1">
      <c r="B3" s="1" t="s">
        <v>2225</v>
      </c>
    </row>
    <row r="4" spans="1:2" ht="21.75" customHeight="1">
      <c r="A4" s="51" t="s">
        <v>2120</v>
      </c>
      <c r="B4" s="51" t="s">
        <v>2202</v>
      </c>
    </row>
    <row r="5" spans="1:2" ht="21.75" customHeight="1">
      <c r="A5" s="52" t="s">
        <v>2226</v>
      </c>
      <c r="B5" s="53">
        <v>124758</v>
      </c>
    </row>
    <row r="6" spans="1:2" ht="21.75" customHeight="1">
      <c r="A6" s="54" t="s">
        <v>2227</v>
      </c>
      <c r="B6" s="55">
        <v>2579</v>
      </c>
    </row>
    <row r="7" spans="1:2" ht="21.75" customHeight="1">
      <c r="A7" s="56" t="s">
        <v>2228</v>
      </c>
      <c r="B7" s="49">
        <v>2537</v>
      </c>
    </row>
    <row r="8" spans="1:2" ht="21.75" customHeight="1">
      <c r="A8" s="48" t="s">
        <v>2229</v>
      </c>
      <c r="B8" s="49">
        <v>1133</v>
      </c>
    </row>
    <row r="9" spans="1:2" ht="21.75" customHeight="1">
      <c r="A9" s="48" t="s">
        <v>2230</v>
      </c>
      <c r="B9" s="49">
        <v>1404</v>
      </c>
    </row>
    <row r="10" spans="1:2" ht="21.75" customHeight="1">
      <c r="A10" s="56" t="s">
        <v>2231</v>
      </c>
      <c r="B10" s="49">
        <v>42</v>
      </c>
    </row>
    <row r="11" spans="1:2" ht="21.75" customHeight="1">
      <c r="A11" s="48" t="s">
        <v>2230</v>
      </c>
      <c r="B11" s="49">
        <v>42</v>
      </c>
    </row>
    <row r="12" spans="1:2" ht="21.75" customHeight="1">
      <c r="A12" s="54" t="s">
        <v>2232</v>
      </c>
      <c r="B12" s="55">
        <v>45563</v>
      </c>
    </row>
    <row r="13" spans="1:2" ht="21.75" customHeight="1">
      <c r="A13" s="56" t="s">
        <v>2233</v>
      </c>
      <c r="B13" s="49">
        <v>43563</v>
      </c>
    </row>
    <row r="14" spans="1:2" ht="21.75" customHeight="1">
      <c r="A14" s="48" t="s">
        <v>2234</v>
      </c>
      <c r="B14" s="49">
        <v>6596</v>
      </c>
    </row>
    <row r="15" spans="1:2" ht="21.75" customHeight="1">
      <c r="A15" s="48" t="s">
        <v>2235</v>
      </c>
      <c r="B15" s="49">
        <v>11650</v>
      </c>
    </row>
    <row r="16" spans="1:2" ht="21.75" customHeight="1">
      <c r="A16" s="48" t="s">
        <v>2236</v>
      </c>
      <c r="B16" s="49">
        <v>3239</v>
      </c>
    </row>
    <row r="17" spans="1:2" ht="21.75" customHeight="1">
      <c r="A17" s="48" t="s">
        <v>2237</v>
      </c>
      <c r="B17" s="49">
        <v>52</v>
      </c>
    </row>
    <row r="18" spans="1:2" ht="21.75" customHeight="1">
      <c r="A18" s="48" t="s">
        <v>2238</v>
      </c>
      <c r="B18" s="49">
        <v>400</v>
      </c>
    </row>
    <row r="19" spans="1:2" ht="21.75" customHeight="1">
      <c r="A19" s="48" t="s">
        <v>2239</v>
      </c>
      <c r="B19" s="49">
        <v>78</v>
      </c>
    </row>
    <row r="20" spans="1:2" ht="24.75" customHeight="1">
      <c r="A20" s="48" t="s">
        <v>2240</v>
      </c>
      <c r="B20" s="49">
        <v>21548</v>
      </c>
    </row>
    <row r="21" spans="1:2" ht="21.75" customHeight="1">
      <c r="A21" s="56" t="s">
        <v>2241</v>
      </c>
      <c r="B21" s="49">
        <v>2000</v>
      </c>
    </row>
    <row r="22" spans="1:2" ht="21.75" customHeight="1">
      <c r="A22" s="48" t="s">
        <v>2242</v>
      </c>
      <c r="B22" s="49">
        <v>2000</v>
      </c>
    </row>
    <row r="23" spans="1:2" ht="21.75" customHeight="1">
      <c r="A23" s="54" t="s">
        <v>2243</v>
      </c>
      <c r="B23" s="55"/>
    </row>
    <row r="24" spans="1:2" ht="24" customHeight="1">
      <c r="A24" s="56" t="s">
        <v>2244</v>
      </c>
      <c r="B24" s="49"/>
    </row>
    <row r="25" spans="1:2" ht="21.75" customHeight="1">
      <c r="A25" s="48" t="s">
        <v>2245</v>
      </c>
      <c r="B25" s="49"/>
    </row>
    <row r="26" spans="1:2" ht="21.75" customHeight="1">
      <c r="A26" s="56" t="s">
        <v>1369</v>
      </c>
      <c r="B26" s="49">
        <v>70</v>
      </c>
    </row>
    <row r="27" spans="1:2" ht="21.75" customHeight="1">
      <c r="A27" s="56" t="s">
        <v>2246</v>
      </c>
      <c r="B27" s="49">
        <v>70</v>
      </c>
    </row>
    <row r="28" spans="1:2" ht="21.75" customHeight="1">
      <c r="A28" s="48" t="s">
        <v>2247</v>
      </c>
      <c r="B28" s="49">
        <v>70</v>
      </c>
    </row>
    <row r="29" spans="1:2" ht="21.75" customHeight="1">
      <c r="A29" s="54" t="s">
        <v>2248</v>
      </c>
      <c r="B29" s="55">
        <v>64858</v>
      </c>
    </row>
    <row r="30" spans="1:2" ht="24.75" customHeight="1">
      <c r="A30" s="56" t="s">
        <v>2249</v>
      </c>
      <c r="B30" s="55">
        <v>63630</v>
      </c>
    </row>
    <row r="31" spans="1:2" ht="21.75" customHeight="1">
      <c r="A31" s="48" t="s">
        <v>2250</v>
      </c>
      <c r="B31" s="49"/>
    </row>
    <row r="32" spans="1:2" ht="27" customHeight="1">
      <c r="A32" s="48" t="s">
        <v>2251</v>
      </c>
      <c r="B32" s="49">
        <v>63630</v>
      </c>
    </row>
    <row r="33" spans="1:2" ht="27.75" customHeight="1">
      <c r="A33" s="56" t="s">
        <v>2252</v>
      </c>
      <c r="B33" s="55">
        <v>1228</v>
      </c>
    </row>
    <row r="34" spans="1:2" ht="21.75" customHeight="1">
      <c r="A34" s="48" t="s">
        <v>2253</v>
      </c>
      <c r="B34" s="49">
        <v>842</v>
      </c>
    </row>
    <row r="35" spans="1:2" ht="21.75" customHeight="1">
      <c r="A35" s="48" t="s">
        <v>2254</v>
      </c>
      <c r="B35" s="49">
        <v>119</v>
      </c>
    </row>
    <row r="36" spans="1:2" ht="27.75" customHeight="1">
      <c r="A36" s="48" t="s">
        <v>2255</v>
      </c>
      <c r="B36" s="49"/>
    </row>
    <row r="37" spans="1:2" ht="21.75" customHeight="1">
      <c r="A37" s="48" t="s">
        <v>2256</v>
      </c>
      <c r="B37" s="49">
        <v>86</v>
      </c>
    </row>
    <row r="38" spans="1:2" ht="21.75" customHeight="1">
      <c r="A38" s="48" t="s">
        <v>2257</v>
      </c>
      <c r="B38" s="49">
        <v>150</v>
      </c>
    </row>
    <row r="39" spans="1:2" ht="21.75" customHeight="1">
      <c r="A39" s="48" t="s">
        <v>2258</v>
      </c>
      <c r="B39" s="49">
        <v>31</v>
      </c>
    </row>
    <row r="40" spans="1:2" ht="21.75" customHeight="1">
      <c r="A40" s="54" t="s">
        <v>2259</v>
      </c>
      <c r="B40" s="55">
        <v>11507</v>
      </c>
    </row>
    <row r="41" spans="1:2" ht="21.75" customHeight="1">
      <c r="A41" s="56" t="s">
        <v>2260</v>
      </c>
      <c r="B41" s="49">
        <v>11507</v>
      </c>
    </row>
    <row r="42" spans="1:2" ht="21.75" customHeight="1">
      <c r="A42" s="48" t="s">
        <v>2261</v>
      </c>
      <c r="B42" s="49">
        <v>3711</v>
      </c>
    </row>
    <row r="43" spans="1:2" ht="27" customHeight="1">
      <c r="A43" s="48" t="s">
        <v>2262</v>
      </c>
      <c r="B43" s="49">
        <v>1087</v>
      </c>
    </row>
    <row r="44" spans="1:2" ht="27.75" customHeight="1">
      <c r="A44" s="48" t="s">
        <v>2263</v>
      </c>
      <c r="B44" s="49">
        <v>6709</v>
      </c>
    </row>
    <row r="45" spans="1:2" ht="21.75" customHeight="1">
      <c r="A45" s="54" t="s">
        <v>2264</v>
      </c>
      <c r="B45" s="55">
        <v>181</v>
      </c>
    </row>
    <row r="46" spans="1:2" ht="21.75" customHeight="1">
      <c r="A46" s="57" t="s">
        <v>2265</v>
      </c>
      <c r="B46" s="49">
        <v>181</v>
      </c>
    </row>
    <row r="47" spans="1:2" ht="21.75" customHeight="1">
      <c r="A47" s="58" t="s">
        <v>2266</v>
      </c>
      <c r="B47" s="49">
        <v>181</v>
      </c>
    </row>
    <row r="48" spans="1:2" ht="21.75" customHeight="1">
      <c r="A48" s="52" t="s">
        <v>2267</v>
      </c>
      <c r="B48" s="55">
        <v>0</v>
      </c>
    </row>
    <row r="49" spans="1:2" ht="21.75" customHeight="1">
      <c r="A49" s="52" t="s">
        <v>2268</v>
      </c>
      <c r="B49" s="53">
        <v>55</v>
      </c>
    </row>
    <row r="50" spans="1:2" ht="21.75" customHeight="1">
      <c r="A50" s="52" t="s">
        <v>2269</v>
      </c>
      <c r="B50" s="53">
        <v>26643</v>
      </c>
    </row>
    <row r="51" spans="1:2" ht="28.5" customHeight="1">
      <c r="A51" s="52" t="s">
        <v>2270</v>
      </c>
      <c r="B51" s="53">
        <v>15021</v>
      </c>
    </row>
    <row r="52" spans="1:2" ht="24" customHeight="1">
      <c r="A52" s="51" t="s">
        <v>1008</v>
      </c>
      <c r="B52" s="59">
        <f>B51+B50+B49+B48+B5</f>
        <v>166477</v>
      </c>
    </row>
    <row r="53" ht="21.75" customHeight="1"/>
    <row r="54" ht="21.75" customHeight="1"/>
    <row r="55" ht="21.75" customHeight="1"/>
  </sheetData>
  <sheetProtection/>
  <mergeCells count="1">
    <mergeCell ref="A2:B2"/>
  </mergeCells>
  <printOptions/>
  <pageMargins left="1.06" right="0.63" top="0.23999999999999996" bottom="0.43000000000000005" header="0.51" footer="0.51"/>
  <pageSetup fitToWidth="0" fitToHeight="1" horizontalDpi="600" verticalDpi="600" orientation="portrait" paperSize="9" scale="65"/>
</worksheet>
</file>

<file path=xl/worksheets/sheet16.xml><?xml version="1.0" encoding="utf-8"?>
<worksheet xmlns="http://schemas.openxmlformats.org/spreadsheetml/2006/main" xmlns:r="http://schemas.openxmlformats.org/officeDocument/2006/relationships">
  <sheetPr>
    <pageSetUpPr fitToPage="1"/>
  </sheetPr>
  <dimension ref="A1:D20"/>
  <sheetViews>
    <sheetView zoomScaleSheetLayoutView="100" workbookViewId="0" topLeftCell="A1">
      <selection activeCell="H32" sqref="H32"/>
    </sheetView>
  </sheetViews>
  <sheetFormatPr defaultColWidth="12.125" defaultRowHeight="15" customHeight="1"/>
  <cols>
    <col min="1" max="1" width="26.375" style="43" customWidth="1"/>
    <col min="2" max="2" width="13.00390625" style="43" customWidth="1"/>
    <col min="3" max="3" width="27.125" style="43" customWidth="1"/>
    <col min="4" max="4" width="12.625" style="43" customWidth="1"/>
    <col min="5" max="16384" width="12.125" style="43" customWidth="1"/>
  </cols>
  <sheetData>
    <row r="1" ht="21.75" customHeight="1">
      <c r="A1" s="44" t="s">
        <v>2271</v>
      </c>
    </row>
    <row r="2" spans="1:4" ht="33.75" customHeight="1">
      <c r="A2" s="45" t="s">
        <v>2272</v>
      </c>
      <c r="B2" s="45"/>
      <c r="C2" s="45"/>
      <c r="D2" s="45"/>
    </row>
    <row r="3" spans="1:4" ht="19.5" customHeight="1">
      <c r="A3" s="46" t="s">
        <v>2</v>
      </c>
      <c r="B3" s="46"/>
      <c r="C3" s="46"/>
      <c r="D3" s="46"/>
    </row>
    <row r="4" spans="1:4" ht="19.5" customHeight="1">
      <c r="A4" s="47" t="s">
        <v>2120</v>
      </c>
      <c r="B4" s="47" t="s">
        <v>44</v>
      </c>
      <c r="C4" s="47" t="s">
        <v>2120</v>
      </c>
      <c r="D4" s="47" t="s">
        <v>44</v>
      </c>
    </row>
    <row r="5" spans="1:4" ht="19.5" customHeight="1">
      <c r="A5" s="48" t="s">
        <v>2273</v>
      </c>
      <c r="B5" s="49">
        <v>51733</v>
      </c>
      <c r="C5" s="48" t="s">
        <v>2274</v>
      </c>
      <c r="D5" s="49">
        <v>124758</v>
      </c>
    </row>
    <row r="6" spans="1:4" ht="19.5" customHeight="1">
      <c r="A6" s="48" t="s">
        <v>2275</v>
      </c>
      <c r="B6" s="49">
        <v>5205</v>
      </c>
      <c r="C6" s="48" t="s">
        <v>2276</v>
      </c>
      <c r="D6" s="49"/>
    </row>
    <row r="7" spans="1:4" ht="19.5" customHeight="1">
      <c r="A7" s="48" t="s">
        <v>2277</v>
      </c>
      <c r="B7" s="49"/>
      <c r="C7" s="48" t="s">
        <v>2278</v>
      </c>
      <c r="D7" s="49">
        <v>55</v>
      </c>
    </row>
    <row r="8" spans="1:4" ht="19.5" customHeight="1">
      <c r="A8" s="48" t="s">
        <v>2279</v>
      </c>
      <c r="B8" s="49"/>
      <c r="C8" s="48"/>
      <c r="D8" s="50"/>
    </row>
    <row r="9" spans="1:4" ht="19.5" customHeight="1">
      <c r="A9" s="48" t="s">
        <v>2280</v>
      </c>
      <c r="B9" s="49">
        <v>40130</v>
      </c>
      <c r="C9" s="48"/>
      <c r="D9" s="50"/>
    </row>
    <row r="10" spans="1:4" ht="19.5" customHeight="1">
      <c r="A10" s="48" t="s">
        <v>2281</v>
      </c>
      <c r="B10" s="49">
        <v>6709</v>
      </c>
      <c r="C10" s="48" t="s">
        <v>2282</v>
      </c>
      <c r="D10" s="49">
        <v>26643</v>
      </c>
    </row>
    <row r="11" spans="1:4" ht="19.5" customHeight="1">
      <c r="A11" s="48" t="s">
        <v>2283</v>
      </c>
      <c r="B11" s="49"/>
      <c r="C11" s="48"/>
      <c r="D11" s="50"/>
    </row>
    <row r="12" spans="1:4" ht="19.5" customHeight="1">
      <c r="A12" s="48" t="s">
        <v>2284</v>
      </c>
      <c r="B12" s="49"/>
      <c r="C12" s="48"/>
      <c r="D12" s="50"/>
    </row>
    <row r="13" spans="1:4" ht="19.5" customHeight="1">
      <c r="A13" s="48" t="s">
        <v>2285</v>
      </c>
      <c r="B13" s="49">
        <v>6709</v>
      </c>
      <c r="C13" s="48"/>
      <c r="D13" s="50"/>
    </row>
    <row r="14" spans="1:4" ht="19.5" customHeight="1">
      <c r="A14" s="48" t="s">
        <v>2286</v>
      </c>
      <c r="B14" s="49"/>
      <c r="C14" s="48" t="s">
        <v>2129</v>
      </c>
      <c r="D14" s="49"/>
    </row>
    <row r="15" spans="1:4" ht="19.5" customHeight="1">
      <c r="A15" s="48" t="s">
        <v>2287</v>
      </c>
      <c r="B15" s="49"/>
      <c r="C15" s="48" t="s">
        <v>2288</v>
      </c>
      <c r="D15" s="49"/>
    </row>
    <row r="16" spans="1:4" ht="19.5" customHeight="1">
      <c r="A16" s="48" t="s">
        <v>2289</v>
      </c>
      <c r="B16" s="49"/>
      <c r="C16" s="48"/>
      <c r="D16" s="50"/>
    </row>
    <row r="17" spans="1:4" ht="19.5" customHeight="1">
      <c r="A17" s="48" t="s">
        <v>2172</v>
      </c>
      <c r="B17" s="49">
        <v>62700</v>
      </c>
      <c r="C17" s="48" t="s">
        <v>2290</v>
      </c>
      <c r="D17" s="49"/>
    </row>
    <row r="18" spans="1:4" ht="19.5" customHeight="1">
      <c r="A18" s="48" t="s">
        <v>2291</v>
      </c>
      <c r="B18" s="49">
        <v>62700</v>
      </c>
      <c r="C18" s="48"/>
      <c r="D18" s="50"/>
    </row>
    <row r="19" spans="1:4" ht="19.5" customHeight="1">
      <c r="A19" s="48"/>
      <c r="B19" s="50"/>
      <c r="C19" s="48" t="s">
        <v>2292</v>
      </c>
      <c r="D19" s="49">
        <v>15021</v>
      </c>
    </row>
    <row r="20" spans="1:4" ht="19.5" customHeight="1">
      <c r="A20" s="47" t="s">
        <v>2293</v>
      </c>
      <c r="B20" s="49">
        <f>B5+B6+B9+B10+B17</f>
        <v>166477</v>
      </c>
      <c r="C20" s="47" t="s">
        <v>2294</v>
      </c>
      <c r="D20" s="49">
        <f>D19+D10+D7+D5</f>
        <v>166477</v>
      </c>
    </row>
  </sheetData>
  <sheetProtection/>
  <mergeCells count="2">
    <mergeCell ref="A2:D2"/>
    <mergeCell ref="A3:D3"/>
  </mergeCells>
  <printOptions/>
  <pageMargins left="0.94" right="0.59" top="1" bottom="1" header="0.51" footer="0.51"/>
  <pageSetup fitToHeight="1" fitToWidth="1"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I19"/>
  <sheetViews>
    <sheetView showZeros="0" zoomScaleSheetLayoutView="100" workbookViewId="0" topLeftCell="A1">
      <selection activeCell="B15" sqref="B15"/>
    </sheetView>
  </sheetViews>
  <sheetFormatPr defaultColWidth="8.00390625" defaultRowHeight="14.25"/>
  <cols>
    <col min="1" max="1" width="39.875" style="34" customWidth="1"/>
    <col min="2" max="2" width="16.25390625" style="13" customWidth="1"/>
    <col min="3" max="3" width="15.375" style="13" customWidth="1"/>
    <col min="4" max="5" width="20.125" style="13" bestFit="1" customWidth="1"/>
    <col min="6" max="6" width="24.875" style="13" bestFit="1" customWidth="1"/>
    <col min="7" max="7" width="20.125" style="13" bestFit="1" customWidth="1"/>
    <col min="8" max="8" width="14.75390625" style="13" customWidth="1"/>
    <col min="9" max="9" width="20.125" style="13" bestFit="1" customWidth="1"/>
    <col min="10" max="16384" width="8.00390625" style="14" customWidth="1"/>
  </cols>
  <sheetData>
    <row r="1" ht="24" customHeight="1">
      <c r="A1" s="34" t="s">
        <v>2295</v>
      </c>
    </row>
    <row r="2" spans="1:9" ht="48" customHeight="1">
      <c r="A2" s="35" t="s">
        <v>2296</v>
      </c>
      <c r="B2" s="17"/>
      <c r="C2" s="17"/>
      <c r="D2" s="17"/>
      <c r="E2" s="17"/>
      <c r="F2" s="17"/>
      <c r="G2" s="17"/>
      <c r="H2" s="17"/>
      <c r="I2" s="17"/>
    </row>
    <row r="3" spans="1:9" ht="19.5" customHeight="1">
      <c r="A3" s="36"/>
      <c r="B3" s="18"/>
      <c r="C3" s="18"/>
      <c r="D3" s="18"/>
      <c r="E3" s="18"/>
      <c r="F3" s="18"/>
      <c r="G3" s="18"/>
      <c r="H3" s="18"/>
      <c r="I3" s="31"/>
    </row>
    <row r="4" spans="1:9" ht="19.5" customHeight="1">
      <c r="A4" s="37"/>
      <c r="B4" s="19"/>
      <c r="C4" s="19"/>
      <c r="D4" s="19"/>
      <c r="E4" s="19"/>
      <c r="F4" s="19"/>
      <c r="G4" s="19"/>
      <c r="H4" s="19"/>
      <c r="I4" s="32" t="s">
        <v>2</v>
      </c>
    </row>
    <row r="5" spans="1:9" ht="51.75" customHeight="1">
      <c r="A5" s="21" t="s">
        <v>2297</v>
      </c>
      <c r="B5" s="21" t="s">
        <v>1008</v>
      </c>
      <c r="C5" s="22" t="s">
        <v>2298</v>
      </c>
      <c r="D5" s="21" t="s">
        <v>2299</v>
      </c>
      <c r="E5" s="21" t="s">
        <v>2300</v>
      </c>
      <c r="F5" s="21" t="s">
        <v>2301</v>
      </c>
      <c r="G5" s="21" t="s">
        <v>2302</v>
      </c>
      <c r="H5" s="21" t="s">
        <v>2303</v>
      </c>
      <c r="I5" s="21" t="s">
        <v>2304</v>
      </c>
    </row>
    <row r="6" spans="1:9" ht="28.5" customHeight="1">
      <c r="A6" s="38" t="s">
        <v>2203</v>
      </c>
      <c r="B6" s="39">
        <f aca="true" t="shared" si="0" ref="B6:B12">D6+E6+I6</f>
        <v>78123</v>
      </c>
      <c r="C6" s="39"/>
      <c r="D6" s="39">
        <v>23683</v>
      </c>
      <c r="E6" s="39">
        <v>54102</v>
      </c>
      <c r="F6" s="39"/>
      <c r="G6" s="39"/>
      <c r="H6" s="39"/>
      <c r="I6" s="39">
        <v>338</v>
      </c>
    </row>
    <row r="7" spans="1:9" ht="28.5" customHeight="1">
      <c r="A7" s="40" t="s">
        <v>2305</v>
      </c>
      <c r="B7" s="39">
        <f t="shared" si="0"/>
        <v>41258</v>
      </c>
      <c r="C7" s="26"/>
      <c r="D7" s="26">
        <v>13805</v>
      </c>
      <c r="E7" s="26">
        <v>27150</v>
      </c>
      <c r="F7" s="26"/>
      <c r="G7" s="26"/>
      <c r="H7" s="26"/>
      <c r="I7" s="26">
        <v>303</v>
      </c>
    </row>
    <row r="8" spans="1:9" ht="28.5" customHeight="1">
      <c r="A8" s="40" t="s">
        <v>2306</v>
      </c>
      <c r="B8" s="39">
        <f t="shared" si="0"/>
        <v>34267</v>
      </c>
      <c r="C8" s="26"/>
      <c r="D8" s="26">
        <v>8536</v>
      </c>
      <c r="E8" s="26">
        <v>25731</v>
      </c>
      <c r="F8" s="26"/>
      <c r="G8" s="26"/>
      <c r="H8" s="26"/>
      <c r="I8" s="26">
        <v>0</v>
      </c>
    </row>
    <row r="9" spans="1:9" ht="28.5" customHeight="1">
      <c r="A9" s="41" t="s">
        <v>2307</v>
      </c>
      <c r="B9" s="39">
        <f t="shared" si="0"/>
        <v>175</v>
      </c>
      <c r="C9" s="26"/>
      <c r="D9" s="26">
        <v>122</v>
      </c>
      <c r="E9" s="26">
        <v>26</v>
      </c>
      <c r="F9" s="26"/>
      <c r="G9" s="26"/>
      <c r="H9" s="26"/>
      <c r="I9" s="26">
        <v>27</v>
      </c>
    </row>
    <row r="10" spans="1:9" ht="28.5" customHeight="1">
      <c r="A10" s="41" t="s">
        <v>2308</v>
      </c>
      <c r="B10" s="26"/>
      <c r="C10" s="26"/>
      <c r="D10" s="26">
        <v>0</v>
      </c>
      <c r="E10" s="26">
        <v>0</v>
      </c>
      <c r="F10" s="26"/>
      <c r="G10" s="26"/>
      <c r="H10" s="26"/>
      <c r="I10" s="26">
        <v>0</v>
      </c>
    </row>
    <row r="11" spans="1:9" ht="28.5" customHeight="1">
      <c r="A11" s="41" t="s">
        <v>2309</v>
      </c>
      <c r="B11" s="39">
        <f t="shared" si="0"/>
        <v>1102</v>
      </c>
      <c r="C11" s="26"/>
      <c r="D11" s="26">
        <v>9</v>
      </c>
      <c r="E11" s="26">
        <v>1093</v>
      </c>
      <c r="F11" s="26"/>
      <c r="G11" s="26"/>
      <c r="H11" s="26"/>
      <c r="I11" s="26">
        <v>0</v>
      </c>
    </row>
    <row r="12" spans="1:9" ht="28.5" customHeight="1">
      <c r="A12" s="41" t="s">
        <v>2310</v>
      </c>
      <c r="B12" s="39">
        <f t="shared" si="0"/>
        <v>1321</v>
      </c>
      <c r="C12" s="26"/>
      <c r="D12" s="26">
        <v>1211</v>
      </c>
      <c r="E12" s="26">
        <v>102</v>
      </c>
      <c r="F12" s="26"/>
      <c r="G12" s="26"/>
      <c r="H12" s="26"/>
      <c r="I12" s="26">
        <v>8</v>
      </c>
    </row>
    <row r="13" spans="1:9" ht="28.5" customHeight="1">
      <c r="A13" s="41" t="s">
        <v>2311</v>
      </c>
      <c r="B13" s="26"/>
      <c r="C13" s="26">
        <v>0</v>
      </c>
      <c r="D13" s="26"/>
      <c r="E13" s="26"/>
      <c r="F13" s="26"/>
      <c r="G13" s="26"/>
      <c r="H13" s="26"/>
      <c r="I13" s="26"/>
    </row>
    <row r="14" spans="1:9" ht="28.5" customHeight="1">
      <c r="A14" s="41" t="s">
        <v>2312</v>
      </c>
      <c r="B14" s="26"/>
      <c r="C14" s="26"/>
      <c r="D14" s="26"/>
      <c r="E14" s="26"/>
      <c r="F14" s="26"/>
      <c r="G14" s="26"/>
      <c r="H14" s="26"/>
      <c r="I14" s="26"/>
    </row>
    <row r="15" spans="1:9" ht="28.5" customHeight="1">
      <c r="A15" s="42" t="s">
        <v>2313</v>
      </c>
      <c r="B15" s="24">
        <f>D15+E15+I15</f>
        <v>61946</v>
      </c>
      <c r="C15" s="26"/>
      <c r="D15" s="26">
        <v>57405</v>
      </c>
      <c r="E15" s="26">
        <v>1964</v>
      </c>
      <c r="F15" s="26"/>
      <c r="G15" s="26"/>
      <c r="H15" s="26"/>
      <c r="I15" s="26">
        <v>2577</v>
      </c>
    </row>
    <row r="16" spans="1:9" ht="28.5" customHeight="1">
      <c r="A16" s="42" t="s">
        <v>2314</v>
      </c>
      <c r="B16" s="24">
        <f>D16+E16+I16</f>
        <v>140069</v>
      </c>
      <c r="C16" s="26"/>
      <c r="D16" s="26">
        <f aca="true" t="shared" si="1" ref="D16:I16">D6+D15</f>
        <v>81088</v>
      </c>
      <c r="E16" s="26">
        <f t="shared" si="1"/>
        <v>56066</v>
      </c>
      <c r="F16" s="26">
        <f t="shared" si="1"/>
        <v>0</v>
      </c>
      <c r="G16" s="26">
        <f t="shared" si="1"/>
        <v>0</v>
      </c>
      <c r="H16" s="26">
        <f t="shared" si="1"/>
        <v>0</v>
      </c>
      <c r="I16" s="26">
        <f t="shared" si="1"/>
        <v>2915</v>
      </c>
    </row>
    <row r="17" spans="1:9" s="12" customFormat="1" ht="13.5">
      <c r="A17" s="34"/>
      <c r="B17" s="13"/>
      <c r="C17" s="13"/>
      <c r="D17" s="13"/>
      <c r="E17" s="13"/>
      <c r="F17" s="13"/>
      <c r="G17" s="13"/>
      <c r="H17" s="13"/>
      <c r="I17" s="13"/>
    </row>
    <row r="18" spans="1:9" s="12" customFormat="1" ht="13.5">
      <c r="A18" s="34"/>
      <c r="B18" s="13"/>
      <c r="C18" s="13"/>
      <c r="D18" s="13"/>
      <c r="E18" s="13"/>
      <c r="F18" s="13"/>
      <c r="G18" s="13"/>
      <c r="H18" s="13"/>
      <c r="I18" s="13"/>
    </row>
    <row r="19" spans="1:9" s="12" customFormat="1" ht="13.5">
      <c r="A19" s="34"/>
      <c r="B19" s="13"/>
      <c r="C19" s="13"/>
      <c r="D19" s="13"/>
      <c r="E19" s="13"/>
      <c r="F19" s="13"/>
      <c r="G19" s="13"/>
      <c r="H19" s="13"/>
      <c r="I19" s="13"/>
    </row>
  </sheetData>
  <sheetProtection/>
  <mergeCells count="1">
    <mergeCell ref="A2:I2"/>
  </mergeCells>
  <printOptions/>
  <pageMargins left="1.02" right="0.75" top="1" bottom="1" header="0.51" footer="0.51"/>
  <pageSetup fitToHeight="1" fitToWidth="1" orientation="landscape" paperSize="9" scale="62"/>
</worksheet>
</file>

<file path=xl/worksheets/sheet18.xml><?xml version="1.0" encoding="utf-8"?>
<worksheet xmlns="http://schemas.openxmlformats.org/spreadsheetml/2006/main" xmlns:r="http://schemas.openxmlformats.org/officeDocument/2006/relationships">
  <sheetPr>
    <pageSetUpPr fitToPage="1"/>
  </sheetPr>
  <dimension ref="A1:J18"/>
  <sheetViews>
    <sheetView showZeros="0" zoomScaleSheetLayoutView="100" workbookViewId="0" topLeftCell="A1">
      <selection activeCell="D12" sqref="D12"/>
    </sheetView>
  </sheetViews>
  <sheetFormatPr defaultColWidth="8.00390625" defaultRowHeight="14.25"/>
  <cols>
    <col min="1" max="1" width="39.375" style="13" customWidth="1"/>
    <col min="2" max="2" width="14.00390625" style="13" customWidth="1"/>
    <col min="3" max="3" width="14.625" style="13" customWidth="1"/>
    <col min="4" max="4" width="16.375" style="13" customWidth="1"/>
    <col min="5" max="5" width="17.75390625" style="13" customWidth="1"/>
    <col min="6" max="6" width="19.625" style="13" customWidth="1"/>
    <col min="7" max="7" width="20.125" style="13" bestFit="1" customWidth="1"/>
    <col min="8" max="8" width="14.125" style="13" customWidth="1"/>
    <col min="9" max="9" width="20.125" style="13" bestFit="1" customWidth="1"/>
    <col min="10" max="16384" width="8.00390625" style="14" customWidth="1"/>
  </cols>
  <sheetData>
    <row r="1" ht="24" customHeight="1">
      <c r="A1" s="15" t="s">
        <v>2315</v>
      </c>
    </row>
    <row r="2" spans="1:9" ht="48" customHeight="1">
      <c r="A2" s="16" t="s">
        <v>2316</v>
      </c>
      <c r="B2" s="17"/>
      <c r="C2" s="17"/>
      <c r="D2" s="17"/>
      <c r="E2" s="17"/>
      <c r="F2" s="17"/>
      <c r="G2" s="17"/>
      <c r="H2" s="17"/>
      <c r="I2" s="17"/>
    </row>
    <row r="3" spans="1:9" ht="19.5" customHeight="1">
      <c r="A3" s="18"/>
      <c r="B3" s="18"/>
      <c r="C3" s="18"/>
      <c r="D3" s="18"/>
      <c r="E3" s="18"/>
      <c r="F3" s="18"/>
      <c r="G3" s="18"/>
      <c r="H3" s="18"/>
      <c r="I3" s="31"/>
    </row>
    <row r="4" spans="1:9" ht="19.5" customHeight="1">
      <c r="A4" s="19"/>
      <c r="B4" s="19"/>
      <c r="C4" s="19"/>
      <c r="D4" s="19"/>
      <c r="E4" s="19"/>
      <c r="F4" s="19"/>
      <c r="G4" s="19"/>
      <c r="H4" s="19"/>
      <c r="I4" s="32" t="s">
        <v>2</v>
      </c>
    </row>
    <row r="5" spans="1:9" ht="51.75" customHeight="1">
      <c r="A5" s="20" t="s">
        <v>2297</v>
      </c>
      <c r="B5" s="21" t="s">
        <v>1008</v>
      </c>
      <c r="C5" s="22" t="s">
        <v>2298</v>
      </c>
      <c r="D5" s="21" t="s">
        <v>2299</v>
      </c>
      <c r="E5" s="21" t="s">
        <v>2300</v>
      </c>
      <c r="F5" s="21" t="s">
        <v>2301</v>
      </c>
      <c r="G5" s="21" t="s">
        <v>2302</v>
      </c>
      <c r="H5" s="21" t="s">
        <v>2303</v>
      </c>
      <c r="I5" s="21" t="s">
        <v>2304</v>
      </c>
    </row>
    <row r="6" spans="1:9" ht="34.5" customHeight="1">
      <c r="A6" s="23" t="s">
        <v>2226</v>
      </c>
      <c r="B6" s="24">
        <f>D6+E6+I6</f>
        <v>76376</v>
      </c>
      <c r="C6" s="24"/>
      <c r="D6" s="24">
        <v>20685</v>
      </c>
      <c r="E6" s="24">
        <v>55404</v>
      </c>
      <c r="F6" s="24"/>
      <c r="G6" s="24"/>
      <c r="H6" s="24"/>
      <c r="I6" s="24">
        <v>287</v>
      </c>
    </row>
    <row r="7" spans="1:10" ht="34.5" customHeight="1">
      <c r="A7" s="25" t="s">
        <v>2317</v>
      </c>
      <c r="B7" s="24">
        <f aca="true" t="shared" si="0" ref="B7:B12">D7+E7+I7</f>
        <v>74228</v>
      </c>
      <c r="C7" s="26"/>
      <c r="D7" s="26">
        <v>20666</v>
      </c>
      <c r="E7" s="26">
        <v>53484</v>
      </c>
      <c r="F7" s="26"/>
      <c r="G7" s="26"/>
      <c r="H7" s="26"/>
      <c r="I7" s="26">
        <v>78</v>
      </c>
      <c r="J7" s="33"/>
    </row>
    <row r="8" spans="1:9" ht="34.5" customHeight="1">
      <c r="A8" s="25" t="s">
        <v>2318</v>
      </c>
      <c r="B8" s="24">
        <f t="shared" si="0"/>
        <v>1924</v>
      </c>
      <c r="C8" s="26"/>
      <c r="D8" s="26">
        <v>19</v>
      </c>
      <c r="E8" s="26">
        <v>1905</v>
      </c>
      <c r="F8" s="26"/>
      <c r="G8" s="26"/>
      <c r="H8" s="26"/>
      <c r="I8" s="26">
        <v>0</v>
      </c>
    </row>
    <row r="9" spans="1:9" ht="34.5" customHeight="1">
      <c r="A9" s="27" t="s">
        <v>2319</v>
      </c>
      <c r="B9" s="24">
        <f t="shared" si="0"/>
        <v>127</v>
      </c>
      <c r="C9" s="26"/>
      <c r="D9" s="26">
        <v>0</v>
      </c>
      <c r="E9" s="26">
        <v>15</v>
      </c>
      <c r="F9" s="26"/>
      <c r="G9" s="26"/>
      <c r="H9" s="26"/>
      <c r="I9" s="26">
        <v>112</v>
      </c>
    </row>
    <row r="10" spans="1:9" ht="34.5" customHeight="1">
      <c r="A10" s="27" t="s">
        <v>2320</v>
      </c>
      <c r="B10" s="26"/>
      <c r="C10" s="26"/>
      <c r="D10" s="26"/>
      <c r="E10" s="26"/>
      <c r="F10" s="26"/>
      <c r="G10" s="26"/>
      <c r="H10" s="26"/>
      <c r="I10" s="26"/>
    </row>
    <row r="11" spans="1:9" ht="34.5" customHeight="1">
      <c r="A11" s="27" t="s">
        <v>2321</v>
      </c>
      <c r="B11" s="26"/>
      <c r="C11" s="26"/>
      <c r="D11" s="26"/>
      <c r="E11" s="26"/>
      <c r="F11" s="26"/>
      <c r="G11" s="26"/>
      <c r="H11" s="26"/>
      <c r="I11" s="26"/>
    </row>
    <row r="12" spans="1:9" ht="34.5" customHeight="1">
      <c r="A12" s="28" t="s">
        <v>2322</v>
      </c>
      <c r="B12" s="24">
        <f t="shared" si="0"/>
        <v>63693</v>
      </c>
      <c r="C12" s="29"/>
      <c r="D12" s="26">
        <v>60403</v>
      </c>
      <c r="E12" s="26">
        <v>662</v>
      </c>
      <c r="F12" s="26"/>
      <c r="G12" s="26"/>
      <c r="H12" s="26"/>
      <c r="I12" s="26">
        <v>2628</v>
      </c>
    </row>
    <row r="13" spans="1:9" ht="34.5" customHeight="1">
      <c r="A13" s="28" t="s">
        <v>2323</v>
      </c>
      <c r="B13" s="30">
        <f>B6+B12</f>
        <v>140069</v>
      </c>
      <c r="C13" s="30"/>
      <c r="D13" s="30">
        <f aca="true" t="shared" si="1" ref="D13:I13">D6+D12</f>
        <v>81088</v>
      </c>
      <c r="E13" s="30">
        <f t="shared" si="1"/>
        <v>56066</v>
      </c>
      <c r="F13" s="30"/>
      <c r="G13" s="30"/>
      <c r="H13" s="30"/>
      <c r="I13" s="30">
        <f t="shared" si="1"/>
        <v>2915</v>
      </c>
    </row>
    <row r="14" spans="1:9" s="12" customFormat="1" ht="13.5">
      <c r="A14" s="13"/>
      <c r="B14" s="13"/>
      <c r="C14" s="13"/>
      <c r="D14" s="13"/>
      <c r="E14" s="13"/>
      <c r="F14" s="13"/>
      <c r="G14" s="13"/>
      <c r="H14" s="13"/>
      <c r="I14" s="13"/>
    </row>
    <row r="15" spans="1:9" s="12" customFormat="1" ht="13.5">
      <c r="A15" s="13"/>
      <c r="B15" s="13"/>
      <c r="C15" s="13"/>
      <c r="D15" s="13"/>
      <c r="E15" s="13"/>
      <c r="F15" s="13"/>
      <c r="G15" s="13"/>
      <c r="H15" s="13"/>
      <c r="I15" s="13"/>
    </row>
    <row r="16" spans="1:9" s="12" customFormat="1" ht="13.5">
      <c r="A16" s="13"/>
      <c r="B16" s="13"/>
      <c r="C16" s="13"/>
      <c r="D16" s="13"/>
      <c r="E16" s="13"/>
      <c r="F16" s="13"/>
      <c r="G16" s="13"/>
      <c r="H16" s="13"/>
      <c r="I16" s="13"/>
    </row>
    <row r="17" spans="1:9" s="12" customFormat="1" ht="13.5">
      <c r="A17" s="13"/>
      <c r="B17" s="13"/>
      <c r="C17" s="13"/>
      <c r="D17" s="13"/>
      <c r="E17" s="13"/>
      <c r="F17" s="13"/>
      <c r="G17" s="13"/>
      <c r="H17" s="13"/>
      <c r="I17" s="13"/>
    </row>
    <row r="18" spans="1:9" s="12" customFormat="1" ht="13.5">
      <c r="A18" s="13"/>
      <c r="B18" s="13"/>
      <c r="C18" s="13"/>
      <c r="D18" s="13"/>
      <c r="E18" s="13"/>
      <c r="F18" s="13"/>
      <c r="G18" s="13"/>
      <c r="H18" s="13"/>
      <c r="I18" s="13"/>
    </row>
  </sheetData>
  <sheetProtection/>
  <mergeCells count="1">
    <mergeCell ref="A2:I2"/>
  </mergeCells>
  <printOptions/>
  <pageMargins left="1.38" right="0.75" top="1" bottom="1" header="0.51" footer="0.51"/>
  <pageSetup fitToHeight="1" fitToWidth="1" orientation="landscape" paperSize="9" scale="62"/>
</worksheet>
</file>

<file path=xl/worksheets/sheet19.xml><?xml version="1.0" encoding="utf-8"?>
<worksheet xmlns="http://schemas.openxmlformats.org/spreadsheetml/2006/main" xmlns:r="http://schemas.openxmlformats.org/officeDocument/2006/relationships">
  <dimension ref="A1:B13"/>
  <sheetViews>
    <sheetView zoomScaleSheetLayoutView="100" workbookViewId="0" topLeftCell="A1">
      <selection activeCell="F7" sqref="F7"/>
    </sheetView>
  </sheetViews>
  <sheetFormatPr defaultColWidth="9.00390625" defaultRowHeight="14.25"/>
  <cols>
    <col min="1" max="1" width="48.625" style="1" customWidth="1"/>
    <col min="2" max="2" width="21.50390625" style="1" customWidth="1"/>
    <col min="3" max="16384" width="9.00390625" style="1" customWidth="1"/>
  </cols>
  <sheetData>
    <row r="1" ht="25.5" customHeight="1">
      <c r="A1" s="2" t="s">
        <v>2324</v>
      </c>
    </row>
    <row r="2" spans="1:2" ht="29.25" customHeight="1">
      <c r="A2" s="3" t="s">
        <v>2325</v>
      </c>
      <c r="B2" s="3"/>
    </row>
    <row r="3" ht="25.5" customHeight="1">
      <c r="B3" s="4" t="s">
        <v>2</v>
      </c>
    </row>
    <row r="4" spans="1:2" ht="25.5" customHeight="1">
      <c r="A4" s="5" t="s">
        <v>2120</v>
      </c>
      <c r="B4" s="5" t="s">
        <v>2202</v>
      </c>
    </row>
    <row r="5" spans="1:2" ht="25.5" customHeight="1">
      <c r="A5" s="6" t="s">
        <v>2203</v>
      </c>
      <c r="B5" s="7">
        <v>0</v>
      </c>
    </row>
    <row r="6" spans="1:2" ht="25.5" customHeight="1">
      <c r="A6" s="8" t="s">
        <v>612</v>
      </c>
      <c r="B6" s="7"/>
    </row>
    <row r="7" spans="1:2" ht="25.5" customHeight="1">
      <c r="A7" s="8" t="s">
        <v>616</v>
      </c>
      <c r="B7" s="7"/>
    </row>
    <row r="8" spans="1:2" ht="25.5" customHeight="1">
      <c r="A8" s="8" t="s">
        <v>619</v>
      </c>
      <c r="B8" s="7"/>
    </row>
    <row r="9" spans="1:2" ht="25.5" customHeight="1">
      <c r="A9" s="8" t="s">
        <v>621</v>
      </c>
      <c r="B9" s="7"/>
    </row>
    <row r="10" spans="1:2" ht="25.5" customHeight="1">
      <c r="A10" s="8" t="s">
        <v>2326</v>
      </c>
      <c r="B10" s="7"/>
    </row>
    <row r="11" spans="1:2" ht="25.5" customHeight="1">
      <c r="A11" s="10" t="s">
        <v>2211</v>
      </c>
      <c r="B11" s="10">
        <v>48</v>
      </c>
    </row>
    <row r="12" spans="1:2" ht="25.5" customHeight="1">
      <c r="A12" s="10" t="s">
        <v>2327</v>
      </c>
      <c r="B12" s="10">
        <v>107</v>
      </c>
    </row>
    <row r="13" spans="1:2" ht="25.5" customHeight="1">
      <c r="A13" s="11" t="s">
        <v>1008</v>
      </c>
      <c r="B13" s="10">
        <f>B12+B11</f>
        <v>155</v>
      </c>
    </row>
  </sheetData>
  <sheetProtection/>
  <mergeCells count="1">
    <mergeCell ref="A2:B2"/>
  </mergeCells>
  <printOptions/>
  <pageMargins left="1.26"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94"/>
  <sheetViews>
    <sheetView zoomScaleSheetLayoutView="100" workbookViewId="0" topLeftCell="A1">
      <selection activeCell="B6" sqref="B6"/>
    </sheetView>
  </sheetViews>
  <sheetFormatPr defaultColWidth="12.125" defaultRowHeight="16.5" customHeight="1"/>
  <cols>
    <col min="1" max="1" width="11.125" style="105" customWidth="1"/>
    <col min="2" max="2" width="31.375" style="105" customWidth="1"/>
    <col min="3" max="3" width="33.50390625" style="105" customWidth="1"/>
    <col min="4" max="16384" width="12.125" style="105" customWidth="1"/>
  </cols>
  <sheetData>
    <row r="1" ht="16.5" customHeight="1">
      <c r="A1" s="105" t="s">
        <v>38</v>
      </c>
    </row>
    <row r="2" spans="1:3" ht="33.75" customHeight="1">
      <c r="A2" s="225" t="s">
        <v>39</v>
      </c>
      <c r="B2" s="225"/>
      <c r="C2" s="225"/>
    </row>
    <row r="3" spans="1:3" ht="16.5" customHeight="1">
      <c r="A3" s="107" t="s">
        <v>40</v>
      </c>
      <c r="B3" s="107"/>
      <c r="C3" s="107"/>
    </row>
    <row r="4" spans="1:3" ht="16.5" customHeight="1">
      <c r="A4" s="107" t="s">
        <v>41</v>
      </c>
      <c r="B4" s="107"/>
      <c r="C4" s="107"/>
    </row>
    <row r="5" spans="1:3" ht="16.5" customHeight="1">
      <c r="A5" s="47" t="s">
        <v>42</v>
      </c>
      <c r="B5" s="47" t="s">
        <v>43</v>
      </c>
      <c r="C5" s="226" t="s">
        <v>44</v>
      </c>
    </row>
    <row r="6" spans="1:3" ht="16.5" customHeight="1">
      <c r="A6" s="58"/>
      <c r="B6" s="227" t="s">
        <v>45</v>
      </c>
      <c r="C6" s="49">
        <v>115282</v>
      </c>
    </row>
    <row r="7" spans="1:3" ht="16.5" customHeight="1">
      <c r="A7" s="58">
        <v>101</v>
      </c>
      <c r="B7" s="228" t="s">
        <v>46</v>
      </c>
      <c r="C7" s="49">
        <f>VLOOKUP(A:A,'[1]L01'!$A:$C,3,FALSE)</f>
        <v>82597</v>
      </c>
    </row>
    <row r="8" spans="1:3" ht="16.5" customHeight="1">
      <c r="A8" s="58">
        <v>10101</v>
      </c>
      <c r="B8" s="228" t="s">
        <v>47</v>
      </c>
      <c r="C8" s="49">
        <f>VLOOKUP(A:A,'[1]L01'!$A:$C,3,FALSE)</f>
        <v>14662</v>
      </c>
    </row>
    <row r="9" spans="1:3" ht="16.5" customHeight="1">
      <c r="A9" s="58">
        <v>1010101</v>
      </c>
      <c r="B9" s="228" t="s">
        <v>48</v>
      </c>
      <c r="C9" s="49">
        <f>VLOOKUP(A:A,'[1]L01'!$A:$C,3,FALSE)</f>
        <v>14662</v>
      </c>
    </row>
    <row r="10" spans="1:3" ht="16.5" customHeight="1">
      <c r="A10" s="58">
        <v>101010101</v>
      </c>
      <c r="B10" s="109" t="s">
        <v>49</v>
      </c>
      <c r="C10" s="49">
        <f>VLOOKUP(A:A,'[1]L01'!$A:$C,3,FALSE)</f>
        <v>3536</v>
      </c>
    </row>
    <row r="11" spans="1:3" ht="16.5" customHeight="1">
      <c r="A11" s="58">
        <v>101010102</v>
      </c>
      <c r="B11" s="109" t="s">
        <v>50</v>
      </c>
      <c r="C11" s="49">
        <f>VLOOKUP(A:A,'[1]L01'!$A:$C,3,FALSE)</f>
        <v>86</v>
      </c>
    </row>
    <row r="12" spans="1:3" ht="16.5" customHeight="1">
      <c r="A12" s="58">
        <v>101010103</v>
      </c>
      <c r="B12" s="109" t="s">
        <v>51</v>
      </c>
      <c r="C12" s="49">
        <f>VLOOKUP(A:A,'[1]L01'!$A:$C,3,FALSE)</f>
        <v>3625</v>
      </c>
    </row>
    <row r="13" spans="1:3" ht="16.5" customHeight="1">
      <c r="A13" s="58">
        <v>101010104</v>
      </c>
      <c r="B13" s="109" t="s">
        <v>52</v>
      </c>
      <c r="C13" s="49">
        <f>VLOOKUP(A:A,'[1]L01'!$A:$C,3,FALSE)</f>
        <v>0</v>
      </c>
    </row>
    <row r="14" spans="1:3" ht="16.5" customHeight="1">
      <c r="A14" s="58">
        <v>101010105</v>
      </c>
      <c r="B14" s="109" t="s">
        <v>53</v>
      </c>
      <c r="C14" s="49">
        <f>VLOOKUP(A:A,'[1]L01'!$A:$C,3,FALSE)</f>
        <v>67</v>
      </c>
    </row>
    <row r="15" spans="1:3" ht="16.5" customHeight="1">
      <c r="A15" s="58">
        <v>101010106</v>
      </c>
      <c r="B15" s="109" t="s">
        <v>54</v>
      </c>
      <c r="C15" s="49">
        <f>VLOOKUP(A:A,'[1]L01'!$A:$C,3,FALSE)</f>
        <v>6309</v>
      </c>
    </row>
    <row r="16" spans="1:3" ht="16.5" customHeight="1">
      <c r="A16" s="58">
        <v>101010117</v>
      </c>
      <c r="B16" s="109" t="s">
        <v>55</v>
      </c>
      <c r="C16" s="49">
        <f>VLOOKUP(A:A,'[1]L01'!$A:$C,3,FALSE)</f>
        <v>0</v>
      </c>
    </row>
    <row r="17" spans="1:3" ht="16.5" customHeight="1">
      <c r="A17" s="58">
        <v>101010118</v>
      </c>
      <c r="B17" s="109" t="s">
        <v>56</v>
      </c>
      <c r="C17" s="49">
        <f>VLOOKUP(A:A,'[1]L01'!$A:$C,3,FALSE)</f>
        <v>0</v>
      </c>
    </row>
    <row r="18" spans="1:3" ht="16.5" customHeight="1">
      <c r="A18" s="58">
        <v>101010119</v>
      </c>
      <c r="B18" s="109" t="s">
        <v>57</v>
      </c>
      <c r="C18" s="49">
        <f>VLOOKUP(A:A,'[1]L01'!$A:$C,3,FALSE)</f>
        <v>657</v>
      </c>
    </row>
    <row r="19" spans="1:3" ht="16.5" customHeight="1">
      <c r="A19" s="58">
        <v>101010120</v>
      </c>
      <c r="B19" s="109" t="s">
        <v>58</v>
      </c>
      <c r="C19" s="49">
        <f>VLOOKUP(A:A,'[1]L01'!$A:$C,3,FALSE)</f>
        <v>44</v>
      </c>
    </row>
    <row r="20" spans="1:3" ht="16.5" customHeight="1">
      <c r="A20" s="58">
        <v>101010121</v>
      </c>
      <c r="B20" s="109" t="s">
        <v>59</v>
      </c>
      <c r="C20" s="49">
        <f>VLOOKUP(A:A,'[1]L01'!$A:$C,3,FALSE)</f>
        <v>0</v>
      </c>
    </row>
    <row r="21" spans="1:3" ht="16.5" customHeight="1">
      <c r="A21" s="58">
        <v>101010122</v>
      </c>
      <c r="B21" s="109" t="s">
        <v>60</v>
      </c>
      <c r="C21" s="49">
        <f>VLOOKUP(A:A,'[1]L01'!$A:$C,3,FALSE)</f>
        <v>0</v>
      </c>
    </row>
    <row r="22" spans="1:3" ht="16.5" customHeight="1">
      <c r="A22" s="58">
        <v>101010125</v>
      </c>
      <c r="B22" s="109" t="s">
        <v>61</v>
      </c>
      <c r="C22" s="49">
        <f>VLOOKUP(A:A,'[1]L01'!$A:$C,3,FALSE)</f>
        <v>0</v>
      </c>
    </row>
    <row r="23" spans="1:3" ht="16.5" customHeight="1">
      <c r="A23" s="58">
        <v>101010127</v>
      </c>
      <c r="B23" s="109" t="s">
        <v>62</v>
      </c>
      <c r="C23" s="49">
        <f>VLOOKUP(A:A,'[1]L01'!$A:$C,3,FALSE)</f>
        <v>0</v>
      </c>
    </row>
    <row r="24" spans="1:3" ht="16.5" customHeight="1">
      <c r="A24" s="58">
        <v>101010129</v>
      </c>
      <c r="B24" s="109" t="s">
        <v>63</v>
      </c>
      <c r="C24" s="49">
        <f>VLOOKUP(A:A,'[1]L01'!$A:$C,3,FALSE)</f>
        <v>-211</v>
      </c>
    </row>
    <row r="25" spans="1:3" ht="16.5" customHeight="1">
      <c r="A25" s="58">
        <v>101010130</v>
      </c>
      <c r="B25" s="109" t="s">
        <v>64</v>
      </c>
      <c r="C25" s="49">
        <v>0</v>
      </c>
    </row>
    <row r="26" spans="1:3" ht="16.5" customHeight="1">
      <c r="A26" s="58">
        <v>101010131</v>
      </c>
      <c r="B26" s="109" t="s">
        <v>65</v>
      </c>
      <c r="C26" s="49">
        <f>VLOOKUP(A:A,'[1]L01'!$A:$C,3,FALSE)</f>
        <v>0</v>
      </c>
    </row>
    <row r="27" spans="1:3" ht="16.5" customHeight="1">
      <c r="A27" s="58">
        <v>101010132</v>
      </c>
      <c r="B27" s="109" t="s">
        <v>66</v>
      </c>
      <c r="C27" s="49">
        <f>VLOOKUP(A:A,'[1]L01'!$A:$C,3,FALSE)</f>
        <v>0</v>
      </c>
    </row>
    <row r="28" spans="1:3" ht="16.5" customHeight="1">
      <c r="A28" s="58">
        <v>101010133</v>
      </c>
      <c r="B28" s="109" t="s">
        <v>67</v>
      </c>
      <c r="C28" s="49">
        <f>VLOOKUP(A:A,'[1]L01'!$A:$C,3,FALSE)</f>
        <v>0</v>
      </c>
    </row>
    <row r="29" spans="1:3" ht="16.5" customHeight="1">
      <c r="A29" s="58">
        <v>101010134</v>
      </c>
      <c r="B29" s="109" t="s">
        <v>68</v>
      </c>
      <c r="C29" s="49">
        <f>VLOOKUP(A:A,'[1]L01'!$A:$C,3,FALSE)</f>
        <v>0</v>
      </c>
    </row>
    <row r="30" spans="1:3" ht="16.5" customHeight="1">
      <c r="A30" s="58">
        <v>101010135</v>
      </c>
      <c r="B30" s="109" t="s">
        <v>69</v>
      </c>
      <c r="C30" s="49">
        <f>VLOOKUP(A:A,'[1]L01'!$A:$C,3,FALSE)</f>
        <v>0</v>
      </c>
    </row>
    <row r="31" spans="1:3" ht="16.5" customHeight="1">
      <c r="A31" s="58">
        <v>101010136</v>
      </c>
      <c r="B31" s="109" t="s">
        <v>70</v>
      </c>
      <c r="C31" s="49">
        <f>VLOOKUP(A:A,'[1]L01'!$A:$C,3,FALSE)</f>
        <v>0</v>
      </c>
    </row>
    <row r="32" spans="1:3" ht="16.5" customHeight="1">
      <c r="A32" s="58">
        <v>101010137</v>
      </c>
      <c r="B32" s="109" t="s">
        <v>71</v>
      </c>
      <c r="C32" s="49">
        <f>VLOOKUP(A:A,'[1]L01'!$A:$C,3,FALSE)</f>
        <v>0</v>
      </c>
    </row>
    <row r="33" spans="1:3" ht="16.5" customHeight="1">
      <c r="A33" s="58">
        <v>101010138</v>
      </c>
      <c r="B33" s="109" t="s">
        <v>72</v>
      </c>
      <c r="C33" s="49">
        <f>VLOOKUP(A:A,'[1]L01'!$A:$C,3,FALSE)</f>
        <v>0</v>
      </c>
    </row>
    <row r="34" spans="1:3" ht="16.5" customHeight="1">
      <c r="A34" s="58">
        <v>101010150</v>
      </c>
      <c r="B34" s="109" t="s">
        <v>73</v>
      </c>
      <c r="C34" s="49">
        <f>VLOOKUP(A:A,'[1]L01'!$A:$C,3,FALSE)</f>
        <v>0</v>
      </c>
    </row>
    <row r="35" spans="1:3" ht="16.5" customHeight="1">
      <c r="A35" s="58">
        <v>101010151</v>
      </c>
      <c r="B35" s="109" t="s">
        <v>74</v>
      </c>
      <c r="C35" s="49">
        <f>VLOOKUP(A:A,'[1]L01'!$A:$C,3,FALSE)</f>
        <v>549</v>
      </c>
    </row>
    <row r="36" spans="1:3" ht="16.5" customHeight="1">
      <c r="A36" s="58">
        <v>101010152</v>
      </c>
      <c r="B36" s="109" t="s">
        <v>75</v>
      </c>
      <c r="C36" s="49">
        <f>VLOOKUP(A:A,'[1]L01'!$A:$C,3,FALSE)</f>
        <v>0</v>
      </c>
    </row>
    <row r="37" spans="1:3" ht="16.5" customHeight="1">
      <c r="A37" s="58">
        <v>101010153</v>
      </c>
      <c r="B37" s="109" t="s">
        <v>76</v>
      </c>
      <c r="C37" s="49">
        <f>VLOOKUP(A:A,'[1]L01'!$A:$C,3,FALSE)</f>
        <v>0</v>
      </c>
    </row>
    <row r="38" spans="1:3" ht="16.5" customHeight="1">
      <c r="A38" s="58">
        <v>1010102</v>
      </c>
      <c r="B38" s="228" t="s">
        <v>77</v>
      </c>
      <c r="C38" s="49">
        <f>VLOOKUP(A:A,'[1]L01'!$A:$C,3,FALSE)</f>
        <v>0</v>
      </c>
    </row>
    <row r="39" spans="1:3" ht="16.5" customHeight="1">
      <c r="A39" s="58">
        <v>101010201</v>
      </c>
      <c r="B39" s="109" t="s">
        <v>78</v>
      </c>
      <c r="C39" s="49">
        <f>VLOOKUP(A:A,'[1]L01'!$A:$C,3,FALSE)</f>
        <v>0</v>
      </c>
    </row>
    <row r="40" spans="1:3" ht="16.5" customHeight="1">
      <c r="A40" s="58">
        <v>101010220</v>
      </c>
      <c r="B40" s="109" t="s">
        <v>79</v>
      </c>
      <c r="C40" s="49">
        <f>VLOOKUP(A:A,'[1]L01'!$A:$C,3,FALSE)</f>
        <v>0</v>
      </c>
    </row>
    <row r="41" spans="1:3" ht="16.5" customHeight="1">
      <c r="A41" s="58">
        <v>101010221</v>
      </c>
      <c r="B41" s="109" t="s">
        <v>80</v>
      </c>
      <c r="C41" s="49">
        <f>VLOOKUP(A:A,'[1]L01'!$A:$C,3,FALSE)</f>
        <v>0</v>
      </c>
    </row>
    <row r="42" spans="1:3" ht="16.5" customHeight="1">
      <c r="A42" s="58">
        <v>1010103</v>
      </c>
      <c r="B42" s="228" t="s">
        <v>81</v>
      </c>
      <c r="C42" s="49">
        <f>VLOOKUP(A:A,'[1]L01'!$A:$C,3,FALSE)</f>
        <v>0</v>
      </c>
    </row>
    <row r="43" spans="1:3" ht="16.5" customHeight="1">
      <c r="A43" s="58">
        <v>101010301</v>
      </c>
      <c r="B43" s="109" t="s">
        <v>82</v>
      </c>
      <c r="C43" s="49">
        <f>VLOOKUP(A:A,'[1]L01'!$A:$C,3,FALSE)</f>
        <v>0</v>
      </c>
    </row>
    <row r="44" spans="1:3" ht="16.5" customHeight="1">
      <c r="A44" s="58">
        <v>101010302</v>
      </c>
      <c r="B44" s="109" t="s">
        <v>83</v>
      </c>
      <c r="C44" s="49">
        <f>VLOOKUP(A:A,'[1]L01'!$A:$C,3,FALSE)</f>
        <v>0</v>
      </c>
    </row>
    <row r="45" spans="1:3" ht="16.5" customHeight="1">
      <c r="A45" s="58">
        <v>10102</v>
      </c>
      <c r="B45" s="228" t="s">
        <v>84</v>
      </c>
      <c r="C45" s="49">
        <f>VLOOKUP(A:A,'[1]L01'!$A:$C,3,FALSE)</f>
        <v>0</v>
      </c>
    </row>
    <row r="46" spans="1:3" ht="16.5" customHeight="1">
      <c r="A46" s="58">
        <v>1010201</v>
      </c>
      <c r="B46" s="228" t="s">
        <v>85</v>
      </c>
      <c r="C46" s="49">
        <f>VLOOKUP(A:A,'[1]L01'!$A:$C,3,FALSE)</f>
        <v>0</v>
      </c>
    </row>
    <row r="47" spans="1:3" ht="16.5" customHeight="1">
      <c r="A47" s="58">
        <v>101020101</v>
      </c>
      <c r="B47" s="109" t="s">
        <v>86</v>
      </c>
      <c r="C47" s="49">
        <f>VLOOKUP(A:A,'[1]L01'!$A:$C,3,FALSE)</f>
        <v>0</v>
      </c>
    </row>
    <row r="48" spans="1:3" ht="16.5" customHeight="1">
      <c r="A48" s="58">
        <v>101020102</v>
      </c>
      <c r="B48" s="109" t="s">
        <v>87</v>
      </c>
      <c r="C48" s="49">
        <f>VLOOKUP(A:A,'[1]L01'!$A:$C,3,FALSE)</f>
        <v>0</v>
      </c>
    </row>
    <row r="49" spans="1:3" ht="16.5" customHeight="1">
      <c r="A49" s="58">
        <v>101020103</v>
      </c>
      <c r="B49" s="109" t="s">
        <v>88</v>
      </c>
      <c r="C49" s="49">
        <f>VLOOKUP(A:A,'[1]L01'!$A:$C,3,FALSE)</f>
        <v>0</v>
      </c>
    </row>
    <row r="50" spans="1:3" ht="16.5" customHeight="1">
      <c r="A50" s="58">
        <v>101020104</v>
      </c>
      <c r="B50" s="109" t="s">
        <v>89</v>
      </c>
      <c r="C50" s="49">
        <f>VLOOKUP(A:A,'[1]L01'!$A:$C,3,FALSE)</f>
        <v>0</v>
      </c>
    </row>
    <row r="51" spans="1:3" ht="16.5" customHeight="1">
      <c r="A51" s="58">
        <v>101020105</v>
      </c>
      <c r="B51" s="109" t="s">
        <v>90</v>
      </c>
      <c r="C51" s="49">
        <f>VLOOKUP(A:A,'[1]L01'!$A:$C,3,FALSE)</f>
        <v>0</v>
      </c>
    </row>
    <row r="52" spans="1:3" ht="16.5" customHeight="1">
      <c r="A52" s="58">
        <v>101020106</v>
      </c>
      <c r="B52" s="109" t="s">
        <v>91</v>
      </c>
      <c r="C52" s="49">
        <f>VLOOKUP(A:A,'[1]L01'!$A:$C,3,FALSE)</f>
        <v>0</v>
      </c>
    </row>
    <row r="53" spans="1:3" ht="16.5" customHeight="1">
      <c r="A53" s="58">
        <v>101020107</v>
      </c>
      <c r="B53" s="109" t="s">
        <v>92</v>
      </c>
      <c r="C53" s="49">
        <f>VLOOKUP(A:A,'[1]L01'!$A:$C,3,FALSE)</f>
        <v>0</v>
      </c>
    </row>
    <row r="54" spans="1:3" ht="16.5" customHeight="1">
      <c r="A54" s="58">
        <v>101020119</v>
      </c>
      <c r="B54" s="109" t="s">
        <v>93</v>
      </c>
      <c r="C54" s="49">
        <f>VLOOKUP(A:A,'[1]L01'!$A:$C,3,FALSE)</f>
        <v>0</v>
      </c>
    </row>
    <row r="55" spans="1:3" ht="16.5" customHeight="1">
      <c r="A55" s="58">
        <v>101020120</v>
      </c>
      <c r="B55" s="109" t="s">
        <v>94</v>
      </c>
      <c r="C55" s="49">
        <f>VLOOKUP(A:A,'[1]L01'!$A:$C,3,FALSE)</f>
        <v>0</v>
      </c>
    </row>
    <row r="56" spans="1:3" ht="16.5" customHeight="1">
      <c r="A56" s="58">
        <v>101020121</v>
      </c>
      <c r="B56" s="109" t="s">
        <v>95</v>
      </c>
      <c r="C56" s="49">
        <f>VLOOKUP(A:A,'[1]L01'!$A:$C,3,FALSE)</f>
        <v>0</v>
      </c>
    </row>
    <row r="57" spans="1:3" ht="16.5" customHeight="1">
      <c r="A57" s="58">
        <v>101020129</v>
      </c>
      <c r="B57" s="109" t="s">
        <v>96</v>
      </c>
      <c r="C57" s="49">
        <f>VLOOKUP(A:A,'[1]L01'!$A:$C,3,FALSE)</f>
        <v>0</v>
      </c>
    </row>
    <row r="58" spans="1:3" ht="16.5" customHeight="1">
      <c r="A58" s="58">
        <v>1010202</v>
      </c>
      <c r="B58" s="228" t="s">
        <v>97</v>
      </c>
      <c r="C58" s="49">
        <f>VLOOKUP(A:A,'[1]L01'!$A:$C,3,FALSE)</f>
        <v>0</v>
      </c>
    </row>
    <row r="59" spans="1:3" ht="16.5" customHeight="1">
      <c r="A59" s="58">
        <v>101020212</v>
      </c>
      <c r="B59" s="109" t="s">
        <v>98</v>
      </c>
      <c r="C59" s="49">
        <v>0</v>
      </c>
    </row>
    <row r="60" spans="1:3" ht="16.5" customHeight="1">
      <c r="A60" s="58">
        <v>101020219</v>
      </c>
      <c r="B60" s="109" t="s">
        <v>99</v>
      </c>
      <c r="C60" s="49">
        <v>0</v>
      </c>
    </row>
    <row r="61" spans="1:3" ht="16.5" customHeight="1">
      <c r="A61" s="58">
        <v>101020220</v>
      </c>
      <c r="B61" s="109" t="s">
        <v>100</v>
      </c>
      <c r="C61" s="49">
        <f>VLOOKUP(A:A,'[1]L01'!$A:$C,3,FALSE)</f>
        <v>0</v>
      </c>
    </row>
    <row r="62" spans="1:3" ht="16.5" customHeight="1">
      <c r="A62" s="58">
        <v>101020221</v>
      </c>
      <c r="B62" s="109" t="s">
        <v>101</v>
      </c>
      <c r="C62" s="49">
        <f>VLOOKUP(A:A,'[1]L01'!$A:$C,3,FALSE)</f>
        <v>0</v>
      </c>
    </row>
    <row r="63" spans="1:3" ht="16.5" customHeight="1">
      <c r="A63" s="58">
        <v>101020229</v>
      </c>
      <c r="B63" s="109" t="s">
        <v>102</v>
      </c>
      <c r="C63" s="49">
        <f>VLOOKUP(A:A,'[1]L01'!$A:$C,3,FALSE)</f>
        <v>0</v>
      </c>
    </row>
    <row r="64" spans="1:3" ht="16.5" customHeight="1">
      <c r="A64" s="58">
        <v>1010203</v>
      </c>
      <c r="B64" s="228" t="s">
        <v>103</v>
      </c>
      <c r="C64" s="49">
        <f>VLOOKUP(A:A,'[1]L01'!$A:$C,3,FALSE)</f>
        <v>0</v>
      </c>
    </row>
    <row r="65" spans="1:3" ht="16.5" customHeight="1">
      <c r="A65" s="58">
        <v>10104</v>
      </c>
      <c r="B65" s="228" t="s">
        <v>104</v>
      </c>
      <c r="C65" s="49">
        <f>VLOOKUP(A:A,'[1]L01'!$A:$C,3,FALSE)</f>
        <v>3319</v>
      </c>
    </row>
    <row r="66" spans="1:3" ht="16.5" customHeight="1">
      <c r="A66" s="58">
        <v>1010401</v>
      </c>
      <c r="B66" s="228" t="s">
        <v>105</v>
      </c>
      <c r="C66" s="49">
        <f>VLOOKUP(A:A,'[1]L01'!$A:$C,3,FALSE)</f>
        <v>0</v>
      </c>
    </row>
    <row r="67" spans="1:3" ht="16.5" customHeight="1">
      <c r="A67" s="58">
        <v>1010402</v>
      </c>
      <c r="B67" s="228" t="s">
        <v>106</v>
      </c>
      <c r="C67" s="49">
        <f>VLOOKUP(A:A,'[1]L01'!$A:$C,3,FALSE)</f>
        <v>0</v>
      </c>
    </row>
    <row r="68" spans="1:3" ht="16.5" customHeight="1">
      <c r="A68" s="58">
        <v>1010403</v>
      </c>
      <c r="B68" s="228" t="s">
        <v>107</v>
      </c>
      <c r="C68" s="49">
        <f>VLOOKUP(A:A,'[1]L01'!$A:$C,3,FALSE)</f>
        <v>0</v>
      </c>
    </row>
    <row r="69" spans="1:3" ht="16.5" customHeight="1">
      <c r="A69" s="58">
        <v>1010404</v>
      </c>
      <c r="B69" s="228" t="s">
        <v>108</v>
      </c>
      <c r="C69" s="49">
        <f>VLOOKUP(A:A,'[1]L01'!$A:$C,3,FALSE)</f>
        <v>0</v>
      </c>
    </row>
    <row r="70" spans="1:3" ht="16.5" customHeight="1">
      <c r="A70" s="58">
        <v>1010405</v>
      </c>
      <c r="B70" s="228" t="s">
        <v>109</v>
      </c>
      <c r="C70" s="49">
        <f>VLOOKUP(A:A,'[1]L01'!$A:$C,3,FALSE)</f>
        <v>0</v>
      </c>
    </row>
    <row r="71" spans="1:3" ht="16.5" customHeight="1">
      <c r="A71" s="58">
        <v>1010406</v>
      </c>
      <c r="B71" s="228" t="s">
        <v>110</v>
      </c>
      <c r="C71" s="49">
        <f>VLOOKUP(A:A,'[1]L01'!$A:$C,3,FALSE)</f>
        <v>0</v>
      </c>
    </row>
    <row r="72" spans="1:3" ht="16.5" customHeight="1">
      <c r="A72" s="58">
        <v>1010407</v>
      </c>
      <c r="B72" s="228" t="s">
        <v>111</v>
      </c>
      <c r="C72" s="49">
        <f>VLOOKUP(A:A,'[1]L01'!$A:$C,3,FALSE)</f>
        <v>0</v>
      </c>
    </row>
    <row r="73" spans="1:3" ht="16.5" customHeight="1">
      <c r="A73" s="58">
        <v>1010408</v>
      </c>
      <c r="B73" s="228" t="s">
        <v>112</v>
      </c>
      <c r="C73" s="49">
        <f>VLOOKUP(A:A,'[1]L01'!$A:$C,3,FALSE)</f>
        <v>0</v>
      </c>
    </row>
    <row r="74" spans="1:3" ht="16.5" customHeight="1">
      <c r="A74" s="58">
        <v>1010409</v>
      </c>
      <c r="B74" s="228" t="s">
        <v>113</v>
      </c>
      <c r="C74" s="49">
        <f>VLOOKUP(A:A,'[1]L01'!$A:$C,3,FALSE)</f>
        <v>0</v>
      </c>
    </row>
    <row r="75" spans="1:3" ht="16.5" customHeight="1">
      <c r="A75" s="58">
        <v>1010410</v>
      </c>
      <c r="B75" s="228" t="s">
        <v>114</v>
      </c>
      <c r="C75" s="49">
        <f>VLOOKUP(A:A,'[1]L01'!$A:$C,3,FALSE)</f>
        <v>0</v>
      </c>
    </row>
    <row r="76" spans="1:3" ht="16.5" customHeight="1">
      <c r="A76" s="58">
        <v>1010411</v>
      </c>
      <c r="B76" s="228" t="s">
        <v>115</v>
      </c>
      <c r="C76" s="49">
        <f>VLOOKUP(A:A,'[1]L01'!$A:$C,3,FALSE)</f>
        <v>0</v>
      </c>
    </row>
    <row r="77" spans="1:3" ht="16.5" customHeight="1">
      <c r="A77" s="58">
        <v>1010412</v>
      </c>
      <c r="B77" s="228" t="s">
        <v>116</v>
      </c>
      <c r="C77" s="49">
        <f>VLOOKUP(A:A,'[1]L01'!$A:$C,3,FALSE)</f>
        <v>0</v>
      </c>
    </row>
    <row r="78" spans="1:3" ht="16.5" customHeight="1">
      <c r="A78" s="58">
        <v>1010413</v>
      </c>
      <c r="B78" s="228" t="s">
        <v>117</v>
      </c>
      <c r="C78" s="49">
        <f>VLOOKUP(A:A,'[1]L01'!$A:$C,3,FALSE)</f>
        <v>0</v>
      </c>
    </row>
    <row r="79" spans="1:3" ht="16.5" customHeight="1">
      <c r="A79" s="58">
        <v>1010414</v>
      </c>
      <c r="B79" s="228" t="s">
        <v>118</v>
      </c>
      <c r="C79" s="49">
        <f>VLOOKUP(A:A,'[1]L01'!$A:$C,3,FALSE)</f>
        <v>0</v>
      </c>
    </row>
    <row r="80" spans="1:3" ht="16.5" customHeight="1">
      <c r="A80" s="58">
        <v>1010415</v>
      </c>
      <c r="B80" s="228" t="s">
        <v>119</v>
      </c>
      <c r="C80" s="49">
        <f>VLOOKUP(A:A,'[1]L01'!$A:$C,3,FALSE)</f>
        <v>502</v>
      </c>
    </row>
    <row r="81" spans="1:3" ht="16.5" customHeight="1">
      <c r="A81" s="58">
        <v>1010416</v>
      </c>
      <c r="B81" s="228" t="s">
        <v>120</v>
      </c>
      <c r="C81" s="49">
        <f>VLOOKUP(A:A,'[1]L01'!$A:$C,3,FALSE)</f>
        <v>0</v>
      </c>
    </row>
    <row r="82" spans="1:3" ht="16.5" customHeight="1">
      <c r="A82" s="58">
        <v>1010417</v>
      </c>
      <c r="B82" s="228" t="s">
        <v>121</v>
      </c>
      <c r="C82" s="49">
        <f>VLOOKUP(A:A,'[1]L01'!$A:$C,3,FALSE)</f>
        <v>0</v>
      </c>
    </row>
    <row r="83" spans="1:3" ht="16.5" customHeight="1">
      <c r="A83" s="58">
        <v>101041701</v>
      </c>
      <c r="B83" s="109" t="s">
        <v>122</v>
      </c>
      <c r="C83" s="49">
        <f>VLOOKUP(A:A,'[1]L01'!$A:$C,3,FALSE)</f>
        <v>0</v>
      </c>
    </row>
    <row r="84" spans="1:3" ht="16.5" customHeight="1">
      <c r="A84" s="58">
        <v>101041702</v>
      </c>
      <c r="B84" s="109" t="s">
        <v>123</v>
      </c>
      <c r="C84" s="49">
        <f>VLOOKUP(A:A,'[1]L01'!$A:$C,3,FALSE)</f>
        <v>0</v>
      </c>
    </row>
    <row r="85" spans="1:3" ht="16.5" customHeight="1">
      <c r="A85" s="58">
        <v>101041709</v>
      </c>
      <c r="B85" s="109" t="s">
        <v>124</v>
      </c>
      <c r="C85" s="49">
        <f>VLOOKUP(A:A,'[1]L01'!$A:$C,3,FALSE)</f>
        <v>0</v>
      </c>
    </row>
    <row r="86" spans="1:3" ht="16.5" customHeight="1">
      <c r="A86" s="58">
        <v>1010418</v>
      </c>
      <c r="B86" s="228" t="s">
        <v>125</v>
      </c>
      <c r="C86" s="49">
        <f>VLOOKUP(A:A,'[1]L01'!$A:$C,3,FALSE)</f>
        <v>0</v>
      </c>
    </row>
    <row r="87" spans="1:3" ht="16.5" customHeight="1">
      <c r="A87" s="58">
        <v>1010419</v>
      </c>
      <c r="B87" s="228" t="s">
        <v>126</v>
      </c>
      <c r="C87" s="49">
        <f>VLOOKUP(A:A,'[1]L01'!$A:$C,3,FALSE)</f>
        <v>0</v>
      </c>
    </row>
    <row r="88" spans="1:3" ht="16.5" customHeight="1">
      <c r="A88" s="58">
        <v>1010420</v>
      </c>
      <c r="B88" s="228" t="s">
        <v>127</v>
      </c>
      <c r="C88" s="49">
        <f>VLOOKUP(A:A,'[1]L01'!$A:$C,3,FALSE)</f>
        <v>0</v>
      </c>
    </row>
    <row r="89" spans="1:3" ht="16.5" customHeight="1">
      <c r="A89" s="58">
        <v>1010421</v>
      </c>
      <c r="B89" s="228" t="s">
        <v>128</v>
      </c>
      <c r="C89" s="49">
        <f>VLOOKUP(A:A,'[1]L01'!$A:$C,3,FALSE)</f>
        <v>0</v>
      </c>
    </row>
    <row r="90" spans="1:3" ht="16.5" customHeight="1">
      <c r="A90" s="58">
        <v>1010422</v>
      </c>
      <c r="B90" s="228" t="s">
        <v>129</v>
      </c>
      <c r="C90" s="49">
        <f>VLOOKUP(A:A,'[1]L01'!$A:$C,3,FALSE)</f>
        <v>0</v>
      </c>
    </row>
    <row r="91" spans="1:3" ht="16.5" customHeight="1">
      <c r="A91" s="58">
        <v>1010423</v>
      </c>
      <c r="B91" s="228" t="s">
        <v>130</v>
      </c>
      <c r="C91" s="49">
        <f>VLOOKUP(A:A,'[1]L01'!$A:$C,3,FALSE)</f>
        <v>0</v>
      </c>
    </row>
    <row r="92" spans="1:3" ht="16.5" customHeight="1">
      <c r="A92" s="58">
        <v>101042303</v>
      </c>
      <c r="B92" s="109" t="s">
        <v>131</v>
      </c>
      <c r="C92" s="49">
        <f>VLOOKUP(A:A,'[1]L01'!$A:$C,3,FALSE)</f>
        <v>0</v>
      </c>
    </row>
    <row r="93" spans="1:3" ht="16.5" customHeight="1">
      <c r="A93" s="58">
        <v>101042304</v>
      </c>
      <c r="B93" s="109" t="s">
        <v>132</v>
      </c>
      <c r="C93" s="49">
        <f>VLOOKUP(A:A,'[1]L01'!$A:$C,3,FALSE)</f>
        <v>0</v>
      </c>
    </row>
    <row r="94" spans="1:3" ht="16.5" customHeight="1">
      <c r="A94" s="58">
        <v>101042309</v>
      </c>
      <c r="B94" s="109" t="s">
        <v>133</v>
      </c>
      <c r="C94" s="49">
        <f>VLOOKUP(A:A,'[1]L01'!$A:$C,3,FALSE)</f>
        <v>0</v>
      </c>
    </row>
    <row r="95" spans="1:3" ht="16.5" customHeight="1">
      <c r="A95" s="58">
        <v>1010424</v>
      </c>
      <c r="B95" s="228" t="s">
        <v>134</v>
      </c>
      <c r="C95" s="49">
        <f>VLOOKUP(A:A,'[1]L01'!$A:$C,3,FALSE)</f>
        <v>0</v>
      </c>
    </row>
    <row r="96" spans="1:3" ht="16.5" customHeight="1">
      <c r="A96" s="58">
        <v>101042402</v>
      </c>
      <c r="B96" s="109" t="s">
        <v>135</v>
      </c>
      <c r="C96" s="49">
        <f>VLOOKUP(A:A,'[1]L01'!$A:$C,3,FALSE)</f>
        <v>0</v>
      </c>
    </row>
    <row r="97" spans="1:3" ht="16.5" customHeight="1">
      <c r="A97" s="58">
        <v>101042403</v>
      </c>
      <c r="B97" s="109" t="s">
        <v>136</v>
      </c>
      <c r="C97" s="49">
        <f>VLOOKUP(A:A,'[1]L01'!$A:$C,3,FALSE)</f>
        <v>0</v>
      </c>
    </row>
    <row r="98" spans="1:3" ht="16.5" customHeight="1">
      <c r="A98" s="58">
        <v>101042404</v>
      </c>
      <c r="B98" s="109" t="s">
        <v>137</v>
      </c>
      <c r="C98" s="49">
        <f>VLOOKUP(A:A,'[1]L01'!$A:$C,3,FALSE)</f>
        <v>0</v>
      </c>
    </row>
    <row r="99" spans="1:3" ht="16.5" customHeight="1">
      <c r="A99" s="58">
        <v>101042409</v>
      </c>
      <c r="B99" s="109" t="s">
        <v>138</v>
      </c>
      <c r="C99" s="49">
        <f>VLOOKUP(A:A,'[1]L01'!$A:$C,3,FALSE)</f>
        <v>0</v>
      </c>
    </row>
    <row r="100" spans="1:3" ht="16.5" customHeight="1">
      <c r="A100" s="58">
        <v>1010425</v>
      </c>
      <c r="B100" s="228" t="s">
        <v>139</v>
      </c>
      <c r="C100" s="49">
        <f>VLOOKUP(A:A,'[1]L01'!$A:$C,3,FALSE)</f>
        <v>0</v>
      </c>
    </row>
    <row r="101" spans="1:3" ht="16.5" customHeight="1">
      <c r="A101" s="58">
        <v>1010426</v>
      </c>
      <c r="B101" s="228" t="s">
        <v>140</v>
      </c>
      <c r="C101" s="49">
        <f>VLOOKUP(A:A,'[1]L01'!$A:$C,3,FALSE)</f>
        <v>0</v>
      </c>
    </row>
    <row r="102" spans="1:3" ht="16.5" customHeight="1">
      <c r="A102" s="58">
        <v>101042601</v>
      </c>
      <c r="B102" s="109" t="s">
        <v>141</v>
      </c>
      <c r="C102" s="49">
        <f>VLOOKUP(A:A,'[1]L01'!$A:$C,3,FALSE)</f>
        <v>0</v>
      </c>
    </row>
    <row r="103" spans="1:3" ht="16.5" customHeight="1">
      <c r="A103" s="58">
        <v>101042602</v>
      </c>
      <c r="B103" s="109" t="s">
        <v>142</v>
      </c>
      <c r="C103" s="49">
        <f>VLOOKUP(A:A,'[1]L01'!$A:$C,3,FALSE)</f>
        <v>0</v>
      </c>
    </row>
    <row r="104" spans="1:3" ht="16.5" customHeight="1">
      <c r="A104" s="58">
        <v>101042609</v>
      </c>
      <c r="B104" s="109" t="s">
        <v>143</v>
      </c>
      <c r="C104" s="49">
        <f>VLOOKUP(A:A,'[1]L01'!$A:$C,3,FALSE)</f>
        <v>0</v>
      </c>
    </row>
    <row r="105" spans="1:3" ht="16.5" customHeight="1">
      <c r="A105" s="58">
        <v>1010427</v>
      </c>
      <c r="B105" s="228" t="s">
        <v>144</v>
      </c>
      <c r="C105" s="49">
        <f>VLOOKUP(A:A,'[1]L01'!$A:$C,3,FALSE)</f>
        <v>0</v>
      </c>
    </row>
    <row r="106" spans="1:3" ht="16.5" customHeight="1">
      <c r="A106" s="58">
        <v>1010428</v>
      </c>
      <c r="B106" s="228" t="s">
        <v>145</v>
      </c>
      <c r="C106" s="49">
        <f>VLOOKUP(A:A,'[1]L01'!$A:$C,3,FALSE)</f>
        <v>0</v>
      </c>
    </row>
    <row r="107" spans="1:3" ht="16.5" customHeight="1">
      <c r="A107" s="58">
        <v>1010429</v>
      </c>
      <c r="B107" s="228" t="s">
        <v>146</v>
      </c>
      <c r="C107" s="49">
        <f>VLOOKUP(A:A,'[1]L01'!$A:$C,3,FALSE)</f>
        <v>0</v>
      </c>
    </row>
    <row r="108" spans="1:3" ht="16.5" customHeight="1">
      <c r="A108" s="58">
        <v>1010430</v>
      </c>
      <c r="B108" s="228" t="s">
        <v>147</v>
      </c>
      <c r="C108" s="49">
        <f>VLOOKUP(A:A,'[1]L01'!$A:$C,3,FALSE)</f>
        <v>0</v>
      </c>
    </row>
    <row r="109" spans="1:3" ht="16.5" customHeight="1">
      <c r="A109" s="58">
        <v>1010431</v>
      </c>
      <c r="B109" s="228" t="s">
        <v>148</v>
      </c>
      <c r="C109" s="49">
        <f>VLOOKUP(A:A,'[1]L01'!$A:$C,3,FALSE)</f>
        <v>94</v>
      </c>
    </row>
    <row r="110" spans="1:3" ht="16.5" customHeight="1">
      <c r="A110" s="58">
        <v>1010432</v>
      </c>
      <c r="B110" s="228" t="s">
        <v>149</v>
      </c>
      <c r="C110" s="49">
        <f>VLOOKUP(A:A,'[1]L01'!$A:$C,3,FALSE)</f>
        <v>26</v>
      </c>
    </row>
    <row r="111" spans="1:3" ht="16.5" customHeight="1">
      <c r="A111" s="58">
        <v>1010433</v>
      </c>
      <c r="B111" s="228" t="s">
        <v>150</v>
      </c>
      <c r="C111" s="49">
        <f>VLOOKUP(A:A,'[1]L01'!$A:$C,3,FALSE)</f>
        <v>1684</v>
      </c>
    </row>
    <row r="112" spans="1:3" ht="16.5" customHeight="1">
      <c r="A112" s="58">
        <v>101043302</v>
      </c>
      <c r="B112" s="109" t="s">
        <v>151</v>
      </c>
      <c r="C112" s="49">
        <f>VLOOKUP(A:A,'[1]L01'!$A:$C,3,FALSE)</f>
        <v>0</v>
      </c>
    </row>
    <row r="113" spans="1:3" ht="16.5" customHeight="1">
      <c r="A113" s="58">
        <v>101043303</v>
      </c>
      <c r="B113" s="109" t="s">
        <v>152</v>
      </c>
      <c r="C113" s="49">
        <f>VLOOKUP(A:A,'[1]L01'!$A:$C,3,FALSE)</f>
        <v>0</v>
      </c>
    </row>
    <row r="114" spans="1:3" ht="16.5" customHeight="1">
      <c r="A114" s="58">
        <v>101043304</v>
      </c>
      <c r="B114" s="109" t="s">
        <v>153</v>
      </c>
      <c r="C114" s="49">
        <f>VLOOKUP(A:A,'[1]L01'!$A:$C,3,FALSE)</f>
        <v>0</v>
      </c>
    </row>
    <row r="115" spans="1:3" ht="16.5" customHeight="1">
      <c r="A115" s="58">
        <v>101043308</v>
      </c>
      <c r="B115" s="109" t="s">
        <v>154</v>
      </c>
      <c r="C115" s="49">
        <f>VLOOKUP(A:A,'[1]L01'!$A:$C,3,FALSE)</f>
        <v>0</v>
      </c>
    </row>
    <row r="116" spans="1:3" ht="16.5" customHeight="1">
      <c r="A116" s="58">
        <v>101043309</v>
      </c>
      <c r="B116" s="109" t="s">
        <v>155</v>
      </c>
      <c r="C116" s="49">
        <f>VLOOKUP(A:A,'[1]L01'!$A:$C,3,FALSE)</f>
        <v>0</v>
      </c>
    </row>
    <row r="117" spans="1:3" ht="16.5" customHeight="1">
      <c r="A117" s="58">
        <v>101043310</v>
      </c>
      <c r="B117" s="109" t="s">
        <v>156</v>
      </c>
      <c r="C117" s="49">
        <f>VLOOKUP(A:A,'[1]L01'!$A:$C,3,FALSE)</f>
        <v>0</v>
      </c>
    </row>
    <row r="118" spans="1:3" ht="16.5" customHeight="1">
      <c r="A118" s="58">
        <v>101043312</v>
      </c>
      <c r="B118" s="109" t="s">
        <v>157</v>
      </c>
      <c r="C118" s="49">
        <f>VLOOKUP(A:A,'[1]L01'!$A:$C,3,FALSE)</f>
        <v>0</v>
      </c>
    </row>
    <row r="119" spans="1:3" ht="16.5" customHeight="1">
      <c r="A119" s="58">
        <v>101043313</v>
      </c>
      <c r="B119" s="109" t="s">
        <v>158</v>
      </c>
      <c r="C119" s="49">
        <f>VLOOKUP(A:A,'[1]L01'!$A:$C,3,FALSE)</f>
        <v>0</v>
      </c>
    </row>
    <row r="120" spans="1:3" ht="16.5" customHeight="1">
      <c r="A120" s="58">
        <v>101043314</v>
      </c>
      <c r="B120" s="109" t="s">
        <v>159</v>
      </c>
      <c r="C120" s="49">
        <f>VLOOKUP(A:A,'[1]L01'!$A:$C,3,FALSE)</f>
        <v>0</v>
      </c>
    </row>
    <row r="121" spans="1:3" ht="16.5" customHeight="1">
      <c r="A121" s="58">
        <v>101043315</v>
      </c>
      <c r="B121" s="109" t="s">
        <v>160</v>
      </c>
      <c r="C121" s="49">
        <f>VLOOKUP(A:A,'[1]L01'!$A:$C,3,FALSE)</f>
        <v>0</v>
      </c>
    </row>
    <row r="122" spans="1:3" ht="16.5" customHeight="1">
      <c r="A122" s="58">
        <v>101043316</v>
      </c>
      <c r="B122" s="109" t="s">
        <v>161</v>
      </c>
      <c r="C122" s="49">
        <f>VLOOKUP(A:A,'[1]L01'!$A:$C,3,FALSE)</f>
        <v>0</v>
      </c>
    </row>
    <row r="123" spans="1:3" ht="16.5" customHeight="1">
      <c r="A123" s="58">
        <v>101043317</v>
      </c>
      <c r="B123" s="109" t="s">
        <v>162</v>
      </c>
      <c r="C123" s="49">
        <f>VLOOKUP(A:A,'[1]L01'!$A:$C,3,FALSE)</f>
        <v>0</v>
      </c>
    </row>
    <row r="124" spans="1:3" ht="16.5" customHeight="1">
      <c r="A124" s="58">
        <v>101043318</v>
      </c>
      <c r="B124" s="109" t="s">
        <v>163</v>
      </c>
      <c r="C124" s="49">
        <f>VLOOKUP(A:A,'[1]L01'!$A:$C,3,FALSE)</f>
        <v>0</v>
      </c>
    </row>
    <row r="125" spans="1:3" ht="16.5" customHeight="1">
      <c r="A125" s="58">
        <v>101043319</v>
      </c>
      <c r="B125" s="109" t="s">
        <v>164</v>
      </c>
      <c r="C125" s="49">
        <f>VLOOKUP(A:A,'[1]L01'!$A:$C,3,FALSE)</f>
        <v>0</v>
      </c>
    </row>
    <row r="126" spans="1:3" ht="16.5" customHeight="1">
      <c r="A126" s="58">
        <v>101043320</v>
      </c>
      <c r="B126" s="109" t="s">
        <v>165</v>
      </c>
      <c r="C126" s="49">
        <f>VLOOKUP(A:A,'[1]L01'!$A:$C,3,FALSE)</f>
        <v>0</v>
      </c>
    </row>
    <row r="127" spans="1:3" ht="16.5" customHeight="1">
      <c r="A127" s="58">
        <v>101043399</v>
      </c>
      <c r="B127" s="109" t="s">
        <v>166</v>
      </c>
      <c r="C127" s="49">
        <f>VLOOKUP(A:A,'[1]L01'!$A:$C,3,FALSE)</f>
        <v>1684</v>
      </c>
    </row>
    <row r="128" spans="1:3" ht="16.5" customHeight="1">
      <c r="A128" s="58">
        <v>1010434</v>
      </c>
      <c r="B128" s="228" t="s">
        <v>167</v>
      </c>
      <c r="C128" s="49">
        <f>VLOOKUP(A:A,'[1]L01'!$A:$C,3,FALSE)</f>
        <v>0</v>
      </c>
    </row>
    <row r="129" spans="1:3" ht="16.5" customHeight="1">
      <c r="A129" s="58">
        <v>1010435</v>
      </c>
      <c r="B129" s="228" t="s">
        <v>168</v>
      </c>
      <c r="C129" s="49">
        <f>VLOOKUP(A:A,'[1]L01'!$A:$C,3,FALSE)</f>
        <v>12</v>
      </c>
    </row>
    <row r="130" spans="1:3" ht="16.5" customHeight="1">
      <c r="A130" s="58">
        <v>101043501</v>
      </c>
      <c r="B130" s="109" t="s">
        <v>169</v>
      </c>
      <c r="C130" s="49">
        <f>VLOOKUP(A:A,'[1]L01'!$A:$C,3,FALSE)</f>
        <v>0</v>
      </c>
    </row>
    <row r="131" spans="1:3" ht="16.5" customHeight="1">
      <c r="A131" s="58">
        <v>101043509</v>
      </c>
      <c r="B131" s="109" t="s">
        <v>170</v>
      </c>
      <c r="C131" s="49">
        <f>VLOOKUP(A:A,'[1]L01'!$A:$C,3,FALSE)</f>
        <v>12</v>
      </c>
    </row>
    <row r="132" spans="1:3" ht="16.5" customHeight="1">
      <c r="A132" s="58">
        <v>1010436</v>
      </c>
      <c r="B132" s="228" t="s">
        <v>171</v>
      </c>
      <c r="C132" s="49">
        <f>VLOOKUP(A:A,'[1]L01'!$A:$C,3,FALSE)</f>
        <v>923</v>
      </c>
    </row>
    <row r="133" spans="1:3" ht="16.5" customHeight="1">
      <c r="A133" s="58">
        <v>1010439</v>
      </c>
      <c r="B133" s="228" t="s">
        <v>172</v>
      </c>
      <c r="C133" s="49">
        <f>VLOOKUP(A:A,'[1]L01'!$A:$C,3,FALSE)</f>
        <v>62</v>
      </c>
    </row>
    <row r="134" spans="1:3" ht="16.5" customHeight="1">
      <c r="A134" s="58">
        <v>1010440</v>
      </c>
      <c r="B134" s="228" t="s">
        <v>173</v>
      </c>
      <c r="C134" s="49">
        <f>VLOOKUP(A:A,'[1]L01'!$A:$C,3,FALSE)</f>
        <v>1</v>
      </c>
    </row>
    <row r="135" spans="1:3" ht="16.5" customHeight="1">
      <c r="A135" s="58">
        <v>101044001</v>
      </c>
      <c r="B135" s="109" t="s">
        <v>174</v>
      </c>
      <c r="C135" s="49">
        <f>VLOOKUP(A:A,'[1]L01'!$A:$C,3,FALSE)</f>
        <v>0</v>
      </c>
    </row>
    <row r="136" spans="1:3" ht="16.5" customHeight="1">
      <c r="A136" s="58">
        <v>101044002</v>
      </c>
      <c r="B136" s="109" t="s">
        <v>175</v>
      </c>
      <c r="C136" s="49">
        <f>VLOOKUP(A:A,'[1]L01'!$A:$C,3,FALSE)</f>
        <v>0</v>
      </c>
    </row>
    <row r="137" spans="1:3" ht="16.5" customHeight="1">
      <c r="A137" s="58">
        <v>101044003</v>
      </c>
      <c r="B137" s="109" t="s">
        <v>176</v>
      </c>
      <c r="C137" s="49">
        <f>VLOOKUP(A:A,'[1]L01'!$A:$C,3,FALSE)</f>
        <v>0</v>
      </c>
    </row>
    <row r="138" spans="1:3" ht="16.5" customHeight="1">
      <c r="A138" s="58">
        <v>101044099</v>
      </c>
      <c r="B138" s="109" t="s">
        <v>177</v>
      </c>
      <c r="C138" s="49">
        <f>VLOOKUP(A:A,'[1]L01'!$A:$C,3,FALSE)</f>
        <v>1</v>
      </c>
    </row>
    <row r="139" spans="1:3" ht="16.5" customHeight="1">
      <c r="A139" s="58">
        <v>1010441</v>
      </c>
      <c r="B139" s="228" t="s">
        <v>178</v>
      </c>
      <c r="C139" s="49">
        <f>VLOOKUP(A:A,'[1]L01'!$A:$C,3,FALSE)</f>
        <v>0</v>
      </c>
    </row>
    <row r="140" spans="1:3" ht="16.5" customHeight="1">
      <c r="A140" s="58">
        <v>101044101</v>
      </c>
      <c r="B140" s="109" t="s">
        <v>179</v>
      </c>
      <c r="C140" s="49">
        <f>VLOOKUP(A:A,'[1]L01'!$A:$C,3,FALSE)</f>
        <v>0</v>
      </c>
    </row>
    <row r="141" spans="1:3" ht="16.5" customHeight="1">
      <c r="A141" s="58">
        <v>101044102</v>
      </c>
      <c r="B141" s="109" t="s">
        <v>180</v>
      </c>
      <c r="C141" s="49">
        <f>VLOOKUP(A:A,'[1]L01'!$A:$C,3,FALSE)</f>
        <v>0</v>
      </c>
    </row>
    <row r="142" spans="1:3" ht="16.5" customHeight="1">
      <c r="A142" s="58">
        <v>101044103</v>
      </c>
      <c r="B142" s="109" t="s">
        <v>181</v>
      </c>
      <c r="C142" s="49">
        <f>VLOOKUP(A:A,'[1]L01'!$A:$C,3,FALSE)</f>
        <v>0</v>
      </c>
    </row>
    <row r="143" spans="1:3" ht="16.5" customHeight="1">
      <c r="A143" s="58">
        <v>101044199</v>
      </c>
      <c r="B143" s="109" t="s">
        <v>182</v>
      </c>
      <c r="C143" s="49">
        <f>VLOOKUP(A:A,'[1]L01'!$A:$C,3,FALSE)</f>
        <v>0</v>
      </c>
    </row>
    <row r="144" spans="1:3" ht="16.5" customHeight="1">
      <c r="A144" s="58">
        <v>1010442</v>
      </c>
      <c r="B144" s="228" t="s">
        <v>183</v>
      </c>
      <c r="C144" s="49">
        <f>VLOOKUP(A:A,'[1]L01'!$A:$C,3,FALSE)</f>
        <v>0</v>
      </c>
    </row>
    <row r="145" spans="1:3" ht="16.5" customHeight="1">
      <c r="A145" s="58">
        <v>101044201</v>
      </c>
      <c r="B145" s="109" t="s">
        <v>184</v>
      </c>
      <c r="C145" s="49">
        <f>VLOOKUP(A:A,'[1]L01'!$A:$C,3,FALSE)</f>
        <v>0</v>
      </c>
    </row>
    <row r="146" spans="1:3" ht="16.5" customHeight="1">
      <c r="A146" s="58">
        <v>101044202</v>
      </c>
      <c r="B146" s="109" t="s">
        <v>185</v>
      </c>
      <c r="C146" s="49">
        <f>VLOOKUP(A:A,'[1]L01'!$A:$C,3,FALSE)</f>
        <v>0</v>
      </c>
    </row>
    <row r="147" spans="1:3" ht="16.5" customHeight="1">
      <c r="A147" s="58">
        <v>101044203</v>
      </c>
      <c r="B147" s="109" t="s">
        <v>186</v>
      </c>
      <c r="C147" s="49">
        <f>VLOOKUP(A:A,'[1]L01'!$A:$C,3,FALSE)</f>
        <v>0</v>
      </c>
    </row>
    <row r="148" spans="1:3" ht="16.5" customHeight="1">
      <c r="A148" s="58">
        <v>101044299</v>
      </c>
      <c r="B148" s="109" t="s">
        <v>187</v>
      </c>
      <c r="C148" s="49">
        <f>VLOOKUP(A:A,'[1]L01'!$A:$C,3,FALSE)</f>
        <v>0</v>
      </c>
    </row>
    <row r="149" spans="1:3" ht="16.5" customHeight="1">
      <c r="A149" s="58">
        <v>1010443</v>
      </c>
      <c r="B149" s="228" t="s">
        <v>188</v>
      </c>
      <c r="C149" s="49">
        <f>VLOOKUP(A:A,'[1]L01'!$A:$C,3,FALSE)</f>
        <v>0</v>
      </c>
    </row>
    <row r="150" spans="1:3" ht="16.5" customHeight="1">
      <c r="A150" s="58">
        <v>101044301</v>
      </c>
      <c r="B150" s="109" t="s">
        <v>189</v>
      </c>
      <c r="C150" s="49">
        <f>VLOOKUP(A:A,'[1]L01'!$A:$C,3,FALSE)</f>
        <v>0</v>
      </c>
    </row>
    <row r="151" spans="1:3" ht="16.5" customHeight="1">
      <c r="A151" s="58">
        <v>101044302</v>
      </c>
      <c r="B151" s="109" t="s">
        <v>190</v>
      </c>
      <c r="C151" s="49">
        <f>VLOOKUP(A:A,'[1]L01'!$A:$C,3,FALSE)</f>
        <v>0</v>
      </c>
    </row>
    <row r="152" spans="1:3" ht="16.5" customHeight="1">
      <c r="A152" s="58">
        <v>101044303</v>
      </c>
      <c r="B152" s="109" t="s">
        <v>191</v>
      </c>
      <c r="C152" s="49">
        <f>VLOOKUP(A:A,'[1]L01'!$A:$C,3,FALSE)</f>
        <v>0</v>
      </c>
    </row>
    <row r="153" spans="1:3" ht="16.5" customHeight="1">
      <c r="A153" s="58">
        <v>101044399</v>
      </c>
      <c r="B153" s="109" t="s">
        <v>192</v>
      </c>
      <c r="C153" s="49">
        <f>VLOOKUP(A:A,'[1]L01'!$A:$C,3,FALSE)</f>
        <v>0</v>
      </c>
    </row>
    <row r="154" spans="1:3" ht="16.5" customHeight="1">
      <c r="A154" s="58">
        <v>1010444</v>
      </c>
      <c r="B154" s="228" t="s">
        <v>193</v>
      </c>
      <c r="C154" s="49">
        <f>VLOOKUP(A:A,'[1]L01'!$A:$C,3,FALSE)</f>
        <v>0</v>
      </c>
    </row>
    <row r="155" spans="1:3" ht="16.5" customHeight="1">
      <c r="A155" s="58">
        <v>101044401</v>
      </c>
      <c r="B155" s="109" t="s">
        <v>174</v>
      </c>
      <c r="C155" s="49">
        <f>VLOOKUP(A:A,'[1]L01'!$A:$C,3,FALSE)</f>
        <v>0</v>
      </c>
    </row>
    <row r="156" spans="1:3" ht="16.5" customHeight="1">
      <c r="A156" s="58">
        <v>101044402</v>
      </c>
      <c r="B156" s="109" t="s">
        <v>175</v>
      </c>
      <c r="C156" s="49">
        <f>VLOOKUP(A:A,'[1]L01'!$A:$C,3,FALSE)</f>
        <v>0</v>
      </c>
    </row>
    <row r="157" spans="1:3" ht="16.5" customHeight="1">
      <c r="A157" s="58">
        <v>101044403</v>
      </c>
      <c r="B157" s="109" t="s">
        <v>176</v>
      </c>
      <c r="C157" s="49">
        <f>VLOOKUP(A:A,'[1]L01'!$A:$C,3,FALSE)</f>
        <v>0</v>
      </c>
    </row>
    <row r="158" spans="1:3" ht="16.5" customHeight="1">
      <c r="A158" s="58">
        <v>101044499</v>
      </c>
      <c r="B158" s="109" t="s">
        <v>177</v>
      </c>
      <c r="C158" s="49">
        <f>VLOOKUP(A:A,'[1]L01'!$A:$C,3,FALSE)</f>
        <v>0</v>
      </c>
    </row>
    <row r="159" spans="1:3" ht="16.5" customHeight="1">
      <c r="A159" s="58">
        <v>1010445</v>
      </c>
      <c r="B159" s="228" t="s">
        <v>194</v>
      </c>
      <c r="C159" s="49">
        <f>VLOOKUP(A:A,'[1]L01'!$A:$C,3,FALSE)</f>
        <v>0</v>
      </c>
    </row>
    <row r="160" spans="1:3" ht="16.5" customHeight="1">
      <c r="A160" s="58">
        <v>101044501</v>
      </c>
      <c r="B160" s="109" t="s">
        <v>179</v>
      </c>
      <c r="C160" s="49">
        <f>VLOOKUP(A:A,'[1]L01'!$A:$C,3,FALSE)</f>
        <v>0</v>
      </c>
    </row>
    <row r="161" spans="1:3" ht="16.5" customHeight="1">
      <c r="A161" s="58">
        <v>101044502</v>
      </c>
      <c r="B161" s="109" t="s">
        <v>180</v>
      </c>
      <c r="C161" s="49">
        <f>VLOOKUP(A:A,'[1]L01'!$A:$C,3,FALSE)</f>
        <v>0</v>
      </c>
    </row>
    <row r="162" spans="1:3" ht="16.5" customHeight="1">
      <c r="A162" s="58">
        <v>101044503</v>
      </c>
      <c r="B162" s="109" t="s">
        <v>181</v>
      </c>
      <c r="C162" s="49">
        <f>VLOOKUP(A:A,'[1]L01'!$A:$C,3,FALSE)</f>
        <v>0</v>
      </c>
    </row>
    <row r="163" spans="1:3" ht="16.5" customHeight="1">
      <c r="A163" s="58">
        <v>101044599</v>
      </c>
      <c r="B163" s="109" t="s">
        <v>182</v>
      </c>
      <c r="C163" s="49">
        <f>VLOOKUP(A:A,'[1]L01'!$A:$C,3,FALSE)</f>
        <v>0</v>
      </c>
    </row>
    <row r="164" spans="1:3" ht="16.5" customHeight="1">
      <c r="A164" s="58">
        <v>1010446</v>
      </c>
      <c r="B164" s="228" t="s">
        <v>195</v>
      </c>
      <c r="C164" s="49">
        <f>VLOOKUP(A:A,'[1]L01'!$A:$C,3,FALSE)</f>
        <v>0</v>
      </c>
    </row>
    <row r="165" spans="1:3" ht="16.5" customHeight="1">
      <c r="A165" s="58">
        <v>101044601</v>
      </c>
      <c r="B165" s="109" t="s">
        <v>184</v>
      </c>
      <c r="C165" s="49">
        <f>VLOOKUP(A:A,'[1]L01'!$A:$C,3,FALSE)</f>
        <v>0</v>
      </c>
    </row>
    <row r="166" spans="1:3" ht="16.5" customHeight="1">
      <c r="A166" s="58">
        <v>101044602</v>
      </c>
      <c r="B166" s="109" t="s">
        <v>185</v>
      </c>
      <c r="C166" s="49">
        <f>VLOOKUP(A:A,'[1]L01'!$A:$C,3,FALSE)</f>
        <v>0</v>
      </c>
    </row>
    <row r="167" spans="1:3" ht="16.5" customHeight="1">
      <c r="A167" s="58">
        <v>101044603</v>
      </c>
      <c r="B167" s="109" t="s">
        <v>186</v>
      </c>
      <c r="C167" s="49">
        <f>VLOOKUP(A:A,'[1]L01'!$A:$C,3,FALSE)</f>
        <v>0</v>
      </c>
    </row>
    <row r="168" spans="1:3" ht="16.5" customHeight="1">
      <c r="A168" s="58">
        <v>101044699</v>
      </c>
      <c r="B168" s="109" t="s">
        <v>187</v>
      </c>
      <c r="C168" s="49">
        <f>VLOOKUP(A:A,'[1]L01'!$A:$C,3,FALSE)</f>
        <v>0</v>
      </c>
    </row>
    <row r="169" spans="1:3" ht="16.5" customHeight="1">
      <c r="A169" s="58">
        <v>1010447</v>
      </c>
      <c r="B169" s="228" t="s">
        <v>196</v>
      </c>
      <c r="C169" s="49">
        <f>VLOOKUP(A:A,'[1]L01'!$A:$C,3,FALSE)</f>
        <v>0</v>
      </c>
    </row>
    <row r="170" spans="1:3" ht="16.5" customHeight="1">
      <c r="A170" s="58">
        <v>101044701</v>
      </c>
      <c r="B170" s="109" t="s">
        <v>189</v>
      </c>
      <c r="C170" s="49">
        <f>VLOOKUP(A:A,'[1]L01'!$A:$C,3,FALSE)</f>
        <v>0</v>
      </c>
    </row>
    <row r="171" spans="1:3" ht="16.5" customHeight="1">
      <c r="A171" s="58">
        <v>101044702</v>
      </c>
      <c r="B171" s="109" t="s">
        <v>190</v>
      </c>
      <c r="C171" s="49">
        <f>VLOOKUP(A:A,'[1]L01'!$A:$C,3,FALSE)</f>
        <v>0</v>
      </c>
    </row>
    <row r="172" spans="1:3" ht="16.5" customHeight="1">
      <c r="A172" s="58">
        <v>101044703</v>
      </c>
      <c r="B172" s="109" t="s">
        <v>191</v>
      </c>
      <c r="C172" s="49">
        <f>VLOOKUP(A:A,'[1]L01'!$A:$C,3,FALSE)</f>
        <v>0</v>
      </c>
    </row>
    <row r="173" spans="1:3" ht="16.5" customHeight="1">
      <c r="A173" s="58">
        <v>101044799</v>
      </c>
      <c r="B173" s="109" t="s">
        <v>192</v>
      </c>
      <c r="C173" s="49">
        <f>VLOOKUP(A:A,'[1]L01'!$A:$C,3,FALSE)</f>
        <v>0</v>
      </c>
    </row>
    <row r="174" spans="1:3" ht="16.5" customHeight="1">
      <c r="A174" s="58">
        <v>1010448</v>
      </c>
      <c r="B174" s="228" t="s">
        <v>197</v>
      </c>
      <c r="C174" s="49">
        <f>VLOOKUP(A:A,'[1]L01'!$A:$C,3,FALSE)</f>
        <v>0</v>
      </c>
    </row>
    <row r="175" spans="1:3" ht="16.5" customHeight="1">
      <c r="A175" s="58">
        <v>101044801</v>
      </c>
      <c r="B175" s="109" t="s">
        <v>198</v>
      </c>
      <c r="C175" s="49">
        <f>VLOOKUP(A:A,'[1]L01'!$A:$C,3,FALSE)</f>
        <v>0</v>
      </c>
    </row>
    <row r="176" spans="1:3" ht="16.5" customHeight="1">
      <c r="A176" s="58">
        <v>101044802</v>
      </c>
      <c r="B176" s="109" t="s">
        <v>199</v>
      </c>
      <c r="C176" s="49">
        <f>VLOOKUP(A:A,'[1]L01'!$A:$C,3,FALSE)</f>
        <v>0</v>
      </c>
    </row>
    <row r="177" spans="1:3" ht="16.5" customHeight="1">
      <c r="A177" s="58">
        <v>101044803</v>
      </c>
      <c r="B177" s="109" t="s">
        <v>200</v>
      </c>
      <c r="C177" s="49">
        <f>VLOOKUP(A:A,'[1]L01'!$A:$C,3,FALSE)</f>
        <v>0</v>
      </c>
    </row>
    <row r="178" spans="1:3" ht="16.5" customHeight="1">
      <c r="A178" s="58">
        <v>101044899</v>
      </c>
      <c r="B178" s="109" t="s">
        <v>201</v>
      </c>
      <c r="C178" s="49">
        <f>VLOOKUP(A:A,'[1]L01'!$A:$C,3,FALSE)</f>
        <v>0</v>
      </c>
    </row>
    <row r="179" spans="1:3" ht="16.5" customHeight="1">
      <c r="A179" s="58">
        <v>1010449</v>
      </c>
      <c r="B179" s="228" t="s">
        <v>202</v>
      </c>
      <c r="C179" s="49">
        <f>VLOOKUP(A:A,'[1]L01'!$A:$C,3,FALSE)</f>
        <v>4</v>
      </c>
    </row>
    <row r="180" spans="1:3" ht="16.5" customHeight="1">
      <c r="A180" s="58">
        <v>101044901</v>
      </c>
      <c r="B180" s="109" t="s">
        <v>198</v>
      </c>
      <c r="C180" s="49">
        <f>VLOOKUP(A:A,'[1]L01'!$A:$C,3,FALSE)</f>
        <v>0</v>
      </c>
    </row>
    <row r="181" spans="1:3" ht="16.5" customHeight="1">
      <c r="A181" s="58">
        <v>101044902</v>
      </c>
      <c r="B181" s="109" t="s">
        <v>199</v>
      </c>
      <c r="C181" s="49">
        <f>VLOOKUP(A:A,'[1]L01'!$A:$C,3,FALSE)</f>
        <v>4</v>
      </c>
    </row>
    <row r="182" spans="1:3" ht="16.5" customHeight="1">
      <c r="A182" s="58">
        <v>101044903</v>
      </c>
      <c r="B182" s="109" t="s">
        <v>200</v>
      </c>
      <c r="C182" s="49">
        <f>VLOOKUP(A:A,'[1]L01'!$A:$C,3,FALSE)</f>
        <v>0</v>
      </c>
    </row>
    <row r="183" spans="1:3" ht="16.5" customHeight="1">
      <c r="A183" s="58">
        <v>101044999</v>
      </c>
      <c r="B183" s="109" t="s">
        <v>201</v>
      </c>
      <c r="C183" s="49">
        <f>VLOOKUP(A:A,'[1]L01'!$A:$C,3,FALSE)</f>
        <v>0</v>
      </c>
    </row>
    <row r="184" spans="1:3" ht="16.5" customHeight="1">
      <c r="A184" s="58">
        <v>1010450</v>
      </c>
      <c r="B184" s="228" t="s">
        <v>203</v>
      </c>
      <c r="C184" s="49">
        <f>VLOOKUP(A:A,'[1]L01'!$A:$C,3,FALSE)</f>
        <v>11</v>
      </c>
    </row>
    <row r="185" spans="1:3" ht="16.5" customHeight="1">
      <c r="A185" s="58">
        <v>101045001</v>
      </c>
      <c r="B185" s="109" t="s">
        <v>204</v>
      </c>
      <c r="C185" s="49">
        <f>VLOOKUP(A:A,'[1]L01'!$A:$C,3,FALSE)</f>
        <v>11</v>
      </c>
    </row>
    <row r="186" spans="1:3" ht="16.5" customHeight="1">
      <c r="A186" s="58">
        <v>101045002</v>
      </c>
      <c r="B186" s="109" t="s">
        <v>205</v>
      </c>
      <c r="C186" s="49">
        <f>VLOOKUP(A:A,'[1]L01'!$A:$C,3,FALSE)</f>
        <v>0</v>
      </c>
    </row>
    <row r="187" spans="1:3" ht="16.5" customHeight="1">
      <c r="A187" s="58">
        <v>101045003</v>
      </c>
      <c r="B187" s="109" t="s">
        <v>206</v>
      </c>
      <c r="C187" s="49">
        <f>VLOOKUP(A:A,'[1]L01'!$A:$C,3,FALSE)</f>
        <v>0</v>
      </c>
    </row>
    <row r="188" spans="1:3" ht="16.5" customHeight="1">
      <c r="A188" s="58">
        <v>10105</v>
      </c>
      <c r="B188" s="228" t="s">
        <v>207</v>
      </c>
      <c r="C188" s="49">
        <f>VLOOKUP(A:A,'[1]L01'!$A:$C,3,FALSE)</f>
        <v>0</v>
      </c>
    </row>
    <row r="189" spans="1:3" ht="16.5" customHeight="1">
      <c r="A189" s="58">
        <v>1010501</v>
      </c>
      <c r="B189" s="228" t="s">
        <v>208</v>
      </c>
      <c r="C189" s="49">
        <f>VLOOKUP(A:A,'[1]L01'!$A:$C,3,FALSE)</f>
        <v>0</v>
      </c>
    </row>
    <row r="190" spans="1:3" ht="16.5" customHeight="1">
      <c r="A190" s="58">
        <v>1010502</v>
      </c>
      <c r="B190" s="228" t="s">
        <v>209</v>
      </c>
      <c r="C190" s="49">
        <f>VLOOKUP(A:A,'[1]L01'!$A:$C,3,FALSE)</f>
        <v>0</v>
      </c>
    </row>
    <row r="191" spans="1:3" ht="16.5" customHeight="1">
      <c r="A191" s="58">
        <v>1010503</v>
      </c>
      <c r="B191" s="228" t="s">
        <v>210</v>
      </c>
      <c r="C191" s="49">
        <f>VLOOKUP(A:A,'[1]L01'!$A:$C,3,FALSE)</f>
        <v>0</v>
      </c>
    </row>
    <row r="192" spans="1:3" ht="16.5" customHeight="1">
      <c r="A192" s="58">
        <v>1010504</v>
      </c>
      <c r="B192" s="228" t="s">
        <v>211</v>
      </c>
      <c r="C192" s="49">
        <f>VLOOKUP(A:A,'[1]L01'!$A:$C,3,FALSE)</f>
        <v>0</v>
      </c>
    </row>
    <row r="193" spans="1:3" ht="16.5" customHeight="1">
      <c r="A193" s="58">
        <v>1010505</v>
      </c>
      <c r="B193" s="228" t="s">
        <v>212</v>
      </c>
      <c r="C193" s="49">
        <f>VLOOKUP(A:A,'[1]L01'!$A:$C,3,FALSE)</f>
        <v>0</v>
      </c>
    </row>
    <row r="194" spans="1:3" ht="16.5" customHeight="1">
      <c r="A194" s="58">
        <v>1010506</v>
      </c>
      <c r="B194" s="228" t="s">
        <v>213</v>
      </c>
      <c r="C194" s="49">
        <f>VLOOKUP(A:A,'[1]L01'!$A:$C,3,FALSE)</f>
        <v>0</v>
      </c>
    </row>
    <row r="195" spans="1:3" ht="16.5" customHeight="1">
      <c r="A195" s="58">
        <v>1010507</v>
      </c>
      <c r="B195" s="228" t="s">
        <v>214</v>
      </c>
      <c r="C195" s="49">
        <f>VLOOKUP(A:A,'[1]L01'!$A:$C,3,FALSE)</f>
        <v>0</v>
      </c>
    </row>
    <row r="196" spans="1:3" ht="16.5" customHeight="1">
      <c r="A196" s="58">
        <v>1010508</v>
      </c>
      <c r="B196" s="228" t="s">
        <v>215</v>
      </c>
      <c r="C196" s="49">
        <f>VLOOKUP(A:A,'[1]L01'!$A:$C,3,FALSE)</f>
        <v>0</v>
      </c>
    </row>
    <row r="197" spans="1:3" ht="16.5" customHeight="1">
      <c r="A197" s="58">
        <v>1010509</v>
      </c>
      <c r="B197" s="228" t="s">
        <v>216</v>
      </c>
      <c r="C197" s="49">
        <f>VLOOKUP(A:A,'[1]L01'!$A:$C,3,FALSE)</f>
        <v>0</v>
      </c>
    </row>
    <row r="198" spans="1:3" ht="16.5" customHeight="1">
      <c r="A198" s="58">
        <v>1010510</v>
      </c>
      <c r="B198" s="228" t="s">
        <v>217</v>
      </c>
      <c r="C198" s="49">
        <f>VLOOKUP(A:A,'[1]L01'!$A:$C,3,FALSE)</f>
        <v>0</v>
      </c>
    </row>
    <row r="199" spans="1:3" ht="16.5" customHeight="1">
      <c r="A199" s="58">
        <v>1010511</v>
      </c>
      <c r="B199" s="228" t="s">
        <v>218</v>
      </c>
      <c r="C199" s="49">
        <f>VLOOKUP(A:A,'[1]L01'!$A:$C,3,FALSE)</f>
        <v>0</v>
      </c>
    </row>
    <row r="200" spans="1:3" ht="16.5" customHeight="1">
      <c r="A200" s="58">
        <v>1010512</v>
      </c>
      <c r="B200" s="228" t="s">
        <v>219</v>
      </c>
      <c r="C200" s="49">
        <f>VLOOKUP(A:A,'[1]L01'!$A:$C,3,FALSE)</f>
        <v>0</v>
      </c>
    </row>
    <row r="201" spans="1:3" ht="16.5" customHeight="1">
      <c r="A201" s="58">
        <v>1010513</v>
      </c>
      <c r="B201" s="228" t="s">
        <v>220</v>
      </c>
      <c r="C201" s="49">
        <f>VLOOKUP(A:A,'[1]L01'!$A:$C,3,FALSE)</f>
        <v>0</v>
      </c>
    </row>
    <row r="202" spans="1:3" ht="16.5" customHeight="1">
      <c r="A202" s="58">
        <v>1010514</v>
      </c>
      <c r="B202" s="228" t="s">
        <v>221</v>
      </c>
      <c r="C202" s="49">
        <f>VLOOKUP(A:A,'[1]L01'!$A:$C,3,FALSE)</f>
        <v>0</v>
      </c>
    </row>
    <row r="203" spans="1:3" ht="16.5" customHeight="1">
      <c r="A203" s="58">
        <v>1010515</v>
      </c>
      <c r="B203" s="228" t="s">
        <v>222</v>
      </c>
      <c r="C203" s="49">
        <f>VLOOKUP(A:A,'[1]L01'!$A:$C,3,FALSE)</f>
        <v>0</v>
      </c>
    </row>
    <row r="204" spans="1:3" ht="16.5" customHeight="1">
      <c r="A204" s="58">
        <v>1010516</v>
      </c>
      <c r="B204" s="228" t="s">
        <v>223</v>
      </c>
      <c r="C204" s="49">
        <f>VLOOKUP(A:A,'[1]L01'!$A:$C,3,FALSE)</f>
        <v>0</v>
      </c>
    </row>
    <row r="205" spans="1:3" ht="16.5" customHeight="1">
      <c r="A205" s="58">
        <v>1010517</v>
      </c>
      <c r="B205" s="228" t="s">
        <v>224</v>
      </c>
      <c r="C205" s="49">
        <f>VLOOKUP(A:A,'[1]L01'!$A:$C,3,FALSE)</f>
        <v>0</v>
      </c>
    </row>
    <row r="206" spans="1:3" ht="16.5" customHeight="1">
      <c r="A206" s="58">
        <v>1010518</v>
      </c>
      <c r="B206" s="228" t="s">
        <v>225</v>
      </c>
      <c r="C206" s="49">
        <f>VLOOKUP(A:A,'[1]L01'!$A:$C,3,FALSE)</f>
        <v>0</v>
      </c>
    </row>
    <row r="207" spans="1:3" ht="16.5" customHeight="1">
      <c r="A207" s="58">
        <v>1010519</v>
      </c>
      <c r="B207" s="228" t="s">
        <v>226</v>
      </c>
      <c r="C207" s="49">
        <f>VLOOKUP(A:A,'[1]L01'!$A:$C,3,FALSE)</f>
        <v>0</v>
      </c>
    </row>
    <row r="208" spans="1:3" ht="16.5" customHeight="1">
      <c r="A208" s="58">
        <v>1010520</v>
      </c>
      <c r="B208" s="228" t="s">
        <v>227</v>
      </c>
      <c r="C208" s="49">
        <f>VLOOKUP(A:A,'[1]L01'!$A:$C,3,FALSE)</f>
        <v>0</v>
      </c>
    </row>
    <row r="209" spans="1:3" ht="16.5" customHeight="1">
      <c r="A209" s="58">
        <v>1010521</v>
      </c>
      <c r="B209" s="228" t="s">
        <v>228</v>
      </c>
      <c r="C209" s="49">
        <f>VLOOKUP(A:A,'[1]L01'!$A:$C,3,FALSE)</f>
        <v>0</v>
      </c>
    </row>
    <row r="210" spans="1:3" ht="16.5" customHeight="1">
      <c r="A210" s="58">
        <v>1010522</v>
      </c>
      <c r="B210" s="228" t="s">
        <v>229</v>
      </c>
      <c r="C210" s="49">
        <f>VLOOKUP(A:A,'[1]L01'!$A:$C,3,FALSE)</f>
        <v>0</v>
      </c>
    </row>
    <row r="211" spans="1:3" ht="16.5" customHeight="1">
      <c r="A211" s="58">
        <v>1010523</v>
      </c>
      <c r="B211" s="228" t="s">
        <v>230</v>
      </c>
      <c r="C211" s="49">
        <f>VLOOKUP(A:A,'[1]L01'!$A:$C,3,FALSE)</f>
        <v>0</v>
      </c>
    </row>
    <row r="212" spans="1:3" ht="16.5" customHeight="1">
      <c r="A212" s="58">
        <v>101052303</v>
      </c>
      <c r="B212" s="109" t="s">
        <v>231</v>
      </c>
      <c r="C212" s="49">
        <f>VLOOKUP(A:A,'[1]L01'!$A:$C,3,FALSE)</f>
        <v>0</v>
      </c>
    </row>
    <row r="213" spans="1:3" ht="16.5" customHeight="1">
      <c r="A213" s="58">
        <v>101052304</v>
      </c>
      <c r="B213" s="109" t="s">
        <v>232</v>
      </c>
      <c r="C213" s="49">
        <f>VLOOKUP(A:A,'[1]L01'!$A:$C,3,FALSE)</f>
        <v>0</v>
      </c>
    </row>
    <row r="214" spans="1:3" ht="16.5" customHeight="1">
      <c r="A214" s="58">
        <v>101052309</v>
      </c>
      <c r="B214" s="109" t="s">
        <v>233</v>
      </c>
      <c r="C214" s="49">
        <f>VLOOKUP(A:A,'[1]L01'!$A:$C,3,FALSE)</f>
        <v>0</v>
      </c>
    </row>
    <row r="215" spans="1:3" ht="16.5" customHeight="1">
      <c r="A215" s="58">
        <v>1010524</v>
      </c>
      <c r="B215" s="228" t="s">
        <v>234</v>
      </c>
      <c r="C215" s="49">
        <f>VLOOKUP(A:A,'[1]L01'!$A:$C,3,FALSE)</f>
        <v>0</v>
      </c>
    </row>
    <row r="216" spans="1:3" ht="16.5" customHeight="1">
      <c r="A216" s="58">
        <v>101052401</v>
      </c>
      <c r="B216" s="109" t="s">
        <v>235</v>
      </c>
      <c r="C216" s="49">
        <f>VLOOKUP(A:A,'[1]L01'!$A:$C,3,FALSE)</f>
        <v>0</v>
      </c>
    </row>
    <row r="217" spans="1:3" ht="16.5" customHeight="1">
      <c r="A217" s="58">
        <v>101052409</v>
      </c>
      <c r="B217" s="109" t="s">
        <v>236</v>
      </c>
      <c r="C217" s="49">
        <f>VLOOKUP(A:A,'[1]L01'!$A:$C,3,FALSE)</f>
        <v>0</v>
      </c>
    </row>
    <row r="218" spans="1:3" ht="16.5" customHeight="1">
      <c r="A218" s="58">
        <v>1010525</v>
      </c>
      <c r="B218" s="228" t="s">
        <v>237</v>
      </c>
      <c r="C218" s="49">
        <f>VLOOKUP(A:A,'[1]L01'!$A:$C,3,FALSE)</f>
        <v>0</v>
      </c>
    </row>
    <row r="219" spans="1:3" ht="16.5" customHeight="1">
      <c r="A219" s="58">
        <v>1010526</v>
      </c>
      <c r="B219" s="228" t="s">
        <v>238</v>
      </c>
      <c r="C219" s="49">
        <f>VLOOKUP(A:A,'[1]L01'!$A:$C,3,FALSE)</f>
        <v>0</v>
      </c>
    </row>
    <row r="220" spans="1:3" ht="16.5" customHeight="1">
      <c r="A220" s="58">
        <v>101052601</v>
      </c>
      <c r="B220" s="109" t="s">
        <v>239</v>
      </c>
      <c r="C220" s="49">
        <f>VLOOKUP(A:A,'[1]L01'!$A:$C,3,FALSE)</f>
        <v>0</v>
      </c>
    </row>
    <row r="221" spans="1:3" ht="16.5" customHeight="1">
      <c r="A221" s="58">
        <v>101052602</v>
      </c>
      <c r="B221" s="109" t="s">
        <v>240</v>
      </c>
      <c r="C221" s="49">
        <f>VLOOKUP(A:A,'[1]L01'!$A:$C,3,FALSE)</f>
        <v>0</v>
      </c>
    </row>
    <row r="222" spans="1:3" ht="16.5" customHeight="1">
      <c r="A222" s="58">
        <v>101052609</v>
      </c>
      <c r="B222" s="109" t="s">
        <v>241</v>
      </c>
      <c r="C222" s="49">
        <f>VLOOKUP(A:A,'[1]L01'!$A:$C,3,FALSE)</f>
        <v>0</v>
      </c>
    </row>
    <row r="223" spans="1:3" ht="16.5" customHeight="1">
      <c r="A223" s="58">
        <v>1010527</v>
      </c>
      <c r="B223" s="228" t="s">
        <v>242</v>
      </c>
      <c r="C223" s="49">
        <f>VLOOKUP(A:A,'[1]L01'!$A:$C,3,FALSE)</f>
        <v>0</v>
      </c>
    </row>
    <row r="224" spans="1:3" ht="16.5" customHeight="1">
      <c r="A224" s="58">
        <v>1010528</v>
      </c>
      <c r="B224" s="228" t="s">
        <v>243</v>
      </c>
      <c r="C224" s="49">
        <f>VLOOKUP(A:A,'[1]L01'!$A:$C,3,FALSE)</f>
        <v>0</v>
      </c>
    </row>
    <row r="225" spans="1:3" ht="16.5" customHeight="1">
      <c r="A225" s="58">
        <v>1010529</v>
      </c>
      <c r="B225" s="228" t="s">
        <v>244</v>
      </c>
      <c r="C225" s="49">
        <f>VLOOKUP(A:A,'[1]L01'!$A:$C,3,FALSE)</f>
        <v>0</v>
      </c>
    </row>
    <row r="226" spans="1:3" ht="16.5" customHeight="1">
      <c r="A226" s="58">
        <v>1010530</v>
      </c>
      <c r="B226" s="228" t="s">
        <v>245</v>
      </c>
      <c r="C226" s="49">
        <f>VLOOKUP(A:A,'[1]L01'!$A:$C,3,FALSE)</f>
        <v>0</v>
      </c>
    </row>
    <row r="227" spans="1:3" ht="16.5" customHeight="1">
      <c r="A227" s="58">
        <v>1010531</v>
      </c>
      <c r="B227" s="228" t="s">
        <v>246</v>
      </c>
      <c r="C227" s="49">
        <f>VLOOKUP(A:A,'[1]L01'!$A:$C,3,FALSE)</f>
        <v>0</v>
      </c>
    </row>
    <row r="228" spans="1:3" ht="16.5" customHeight="1">
      <c r="A228" s="58">
        <v>1010532</v>
      </c>
      <c r="B228" s="228" t="s">
        <v>247</v>
      </c>
      <c r="C228" s="49">
        <f>VLOOKUP(A:A,'[1]L01'!$A:$C,3,FALSE)</f>
        <v>0</v>
      </c>
    </row>
    <row r="229" spans="1:3" ht="16.5" customHeight="1">
      <c r="A229" s="58">
        <v>101053201</v>
      </c>
      <c r="B229" s="109" t="s">
        <v>248</v>
      </c>
      <c r="C229" s="49">
        <f>VLOOKUP(A:A,'[1]L01'!$A:$C,3,FALSE)</f>
        <v>0</v>
      </c>
    </row>
    <row r="230" spans="1:3" ht="16.5" customHeight="1">
      <c r="A230" s="58">
        <v>101053202</v>
      </c>
      <c r="B230" s="109" t="s">
        <v>249</v>
      </c>
      <c r="C230" s="49">
        <f>VLOOKUP(A:A,'[1]L01'!$A:$C,3,FALSE)</f>
        <v>0</v>
      </c>
    </row>
    <row r="231" spans="1:3" ht="16.5" customHeight="1">
      <c r="A231" s="58">
        <v>101053203</v>
      </c>
      <c r="B231" s="109" t="s">
        <v>250</v>
      </c>
      <c r="C231" s="49">
        <f>VLOOKUP(A:A,'[1]L01'!$A:$C,3,FALSE)</f>
        <v>0</v>
      </c>
    </row>
    <row r="232" spans="1:3" ht="16.5" customHeight="1">
      <c r="A232" s="58">
        <v>101053205</v>
      </c>
      <c r="B232" s="109" t="s">
        <v>251</v>
      </c>
      <c r="C232" s="49">
        <f>VLOOKUP(A:A,'[1]L01'!$A:$C,3,FALSE)</f>
        <v>0</v>
      </c>
    </row>
    <row r="233" spans="1:3" ht="16.5" customHeight="1">
      <c r="A233" s="58">
        <v>101053206</v>
      </c>
      <c r="B233" s="109" t="s">
        <v>252</v>
      </c>
      <c r="C233" s="49">
        <f>VLOOKUP(A:A,'[1]L01'!$A:$C,3,FALSE)</f>
        <v>0</v>
      </c>
    </row>
    <row r="234" spans="1:3" ht="16.5" customHeight="1">
      <c r="A234" s="58">
        <v>101053215</v>
      </c>
      <c r="B234" s="109" t="s">
        <v>253</v>
      </c>
      <c r="C234" s="49">
        <f>VLOOKUP(A:A,'[1]L01'!$A:$C,3,FALSE)</f>
        <v>0</v>
      </c>
    </row>
    <row r="235" spans="1:3" ht="16.5" customHeight="1">
      <c r="A235" s="58">
        <v>101053216</v>
      </c>
      <c r="B235" s="109" t="s">
        <v>254</v>
      </c>
      <c r="C235" s="49">
        <f>VLOOKUP(A:A,'[1]L01'!$A:$C,3,FALSE)</f>
        <v>0</v>
      </c>
    </row>
    <row r="236" spans="1:3" ht="16.5" customHeight="1">
      <c r="A236" s="58">
        <v>101053218</v>
      </c>
      <c r="B236" s="109" t="s">
        <v>255</v>
      </c>
      <c r="C236" s="49">
        <f>VLOOKUP(A:A,'[1]L01'!$A:$C,3,FALSE)</f>
        <v>0</v>
      </c>
    </row>
    <row r="237" spans="1:3" ht="16.5" customHeight="1">
      <c r="A237" s="58">
        <v>101053219</v>
      </c>
      <c r="B237" s="109" t="s">
        <v>256</v>
      </c>
      <c r="C237" s="49">
        <f>VLOOKUP(A:A,'[1]L01'!$A:$C,3,FALSE)</f>
        <v>0</v>
      </c>
    </row>
    <row r="238" spans="1:3" ht="16.5" customHeight="1">
      <c r="A238" s="58">
        <v>101053220</v>
      </c>
      <c r="B238" s="109" t="s">
        <v>257</v>
      </c>
      <c r="C238" s="49">
        <f>VLOOKUP(A:A,'[1]L01'!$A:$C,3,FALSE)</f>
        <v>0</v>
      </c>
    </row>
    <row r="239" spans="1:3" ht="16.5" customHeight="1">
      <c r="A239" s="58">
        <v>101053299</v>
      </c>
      <c r="B239" s="109" t="s">
        <v>258</v>
      </c>
      <c r="C239" s="49">
        <f>VLOOKUP(A:A,'[1]L01'!$A:$C,3,FALSE)</f>
        <v>0</v>
      </c>
    </row>
    <row r="240" spans="1:3" ht="16.5" customHeight="1">
      <c r="A240" s="58">
        <v>1010533</v>
      </c>
      <c r="B240" s="228" t="s">
        <v>259</v>
      </c>
      <c r="C240" s="49">
        <f>VLOOKUP(A:A,'[1]L01'!$A:$C,3,FALSE)</f>
        <v>0</v>
      </c>
    </row>
    <row r="241" spans="1:3" ht="16.5" customHeight="1">
      <c r="A241" s="58">
        <v>1010534</v>
      </c>
      <c r="B241" s="228" t="s">
        <v>260</v>
      </c>
      <c r="C241" s="49">
        <f>VLOOKUP(A:A,'[1]L01'!$A:$C,3,FALSE)</f>
        <v>0</v>
      </c>
    </row>
    <row r="242" spans="1:3" ht="16.5" customHeight="1">
      <c r="A242" s="58">
        <v>1010535</v>
      </c>
      <c r="B242" s="228" t="s">
        <v>261</v>
      </c>
      <c r="C242" s="49">
        <f>VLOOKUP(A:A,'[1]L01'!$A:$C,3,FALSE)</f>
        <v>0</v>
      </c>
    </row>
    <row r="243" spans="1:3" ht="16.5" customHeight="1">
      <c r="A243" s="58">
        <v>101053501</v>
      </c>
      <c r="B243" s="109" t="s">
        <v>262</v>
      </c>
      <c r="C243" s="49">
        <f>VLOOKUP(A:A,'[1]L01'!$A:$C,3,FALSE)</f>
        <v>0</v>
      </c>
    </row>
    <row r="244" spans="1:3" ht="16.5" customHeight="1">
      <c r="A244" s="58">
        <v>101053502</v>
      </c>
      <c r="B244" s="109" t="s">
        <v>263</v>
      </c>
      <c r="C244" s="49">
        <f>VLOOKUP(A:A,'[1]L01'!$A:$C,3,FALSE)</f>
        <v>0</v>
      </c>
    </row>
    <row r="245" spans="1:3" ht="16.5" customHeight="1">
      <c r="A245" s="58">
        <v>101053503</v>
      </c>
      <c r="B245" s="109" t="s">
        <v>264</v>
      </c>
      <c r="C245" s="49">
        <f>VLOOKUP(A:A,'[1]L01'!$A:$C,3,FALSE)</f>
        <v>0</v>
      </c>
    </row>
    <row r="246" spans="1:3" ht="16.5" customHeight="1">
      <c r="A246" s="58">
        <v>101053599</v>
      </c>
      <c r="B246" s="109" t="s">
        <v>265</v>
      </c>
      <c r="C246" s="49">
        <f>VLOOKUP(A:A,'[1]L01'!$A:$C,3,FALSE)</f>
        <v>0</v>
      </c>
    </row>
    <row r="247" spans="1:3" ht="16.5" customHeight="1">
      <c r="A247" s="58">
        <v>1010536</v>
      </c>
      <c r="B247" s="228" t="s">
        <v>266</v>
      </c>
      <c r="C247" s="49">
        <f>VLOOKUP(A:A,'[1]L01'!$A:$C,3,FALSE)</f>
        <v>0</v>
      </c>
    </row>
    <row r="248" spans="1:3" ht="16.5" customHeight="1">
      <c r="A248" s="58">
        <v>101053601</v>
      </c>
      <c r="B248" s="109" t="s">
        <v>267</v>
      </c>
      <c r="C248" s="49">
        <f>VLOOKUP(A:A,'[1]L01'!$A:$C,3,FALSE)</f>
        <v>0</v>
      </c>
    </row>
    <row r="249" spans="1:3" ht="16.5" customHeight="1">
      <c r="A249" s="58">
        <v>101053602</v>
      </c>
      <c r="B249" s="109" t="s">
        <v>268</v>
      </c>
      <c r="C249" s="49">
        <f>VLOOKUP(A:A,'[1]L01'!$A:$C,3,FALSE)</f>
        <v>0</v>
      </c>
    </row>
    <row r="250" spans="1:3" ht="16.5" customHeight="1">
      <c r="A250" s="58">
        <v>101053603</v>
      </c>
      <c r="B250" s="109" t="s">
        <v>269</v>
      </c>
      <c r="C250" s="49">
        <f>VLOOKUP(A:A,'[1]L01'!$A:$C,3,FALSE)</f>
        <v>0</v>
      </c>
    </row>
    <row r="251" spans="1:3" ht="16.5" customHeight="1">
      <c r="A251" s="58">
        <v>101053699</v>
      </c>
      <c r="B251" s="109" t="s">
        <v>270</v>
      </c>
      <c r="C251" s="49">
        <f>VLOOKUP(A:A,'[1]L01'!$A:$C,3,FALSE)</f>
        <v>0</v>
      </c>
    </row>
    <row r="252" spans="1:3" ht="16.5" customHeight="1">
      <c r="A252" s="58">
        <v>1010599</v>
      </c>
      <c r="B252" s="228" t="s">
        <v>271</v>
      </c>
      <c r="C252" s="49">
        <f>VLOOKUP(A:A,'[1]L01'!$A:$C,3,FALSE)</f>
        <v>0</v>
      </c>
    </row>
    <row r="253" spans="1:3" ht="16.5" customHeight="1">
      <c r="A253" s="58">
        <v>10106</v>
      </c>
      <c r="B253" s="228" t="s">
        <v>272</v>
      </c>
      <c r="C253" s="49">
        <f>VLOOKUP(A:A,'[1]L01'!$A:$C,3,FALSE)</f>
        <v>974</v>
      </c>
    </row>
    <row r="254" spans="1:3" ht="16.5" customHeight="1">
      <c r="A254" s="58">
        <v>1010601</v>
      </c>
      <c r="B254" s="228" t="s">
        <v>273</v>
      </c>
      <c r="C254" s="49">
        <f>VLOOKUP(A:A,'[1]L01'!$A:$C,3,FALSE)</f>
        <v>1050</v>
      </c>
    </row>
    <row r="255" spans="1:3" ht="16.5" customHeight="1">
      <c r="A255" s="58">
        <v>101060101</v>
      </c>
      <c r="B255" s="109" t="s">
        <v>274</v>
      </c>
      <c r="C255" s="49">
        <f>VLOOKUP(A:A,'[1]L01'!$A:$C,3,FALSE)</f>
        <v>0</v>
      </c>
    </row>
    <row r="256" spans="1:3" ht="16.5" customHeight="1">
      <c r="A256" s="58">
        <v>101060102</v>
      </c>
      <c r="B256" s="109" t="s">
        <v>275</v>
      </c>
      <c r="C256" s="49">
        <v>0</v>
      </c>
    </row>
    <row r="257" spans="1:3" ht="16.5" customHeight="1">
      <c r="A257" s="58">
        <v>101060109</v>
      </c>
      <c r="B257" s="109" t="s">
        <v>276</v>
      </c>
      <c r="C257" s="49">
        <f>VLOOKUP(A:A,'[1]L01'!$A:$C,3,FALSE)</f>
        <v>1050</v>
      </c>
    </row>
    <row r="258" spans="1:3" ht="16.5" customHeight="1">
      <c r="A258" s="58">
        <v>1010602</v>
      </c>
      <c r="B258" s="228" t="s">
        <v>277</v>
      </c>
      <c r="C258" s="49">
        <f>VLOOKUP(A:A,'[1]L01'!$A:$C,3,FALSE)</f>
        <v>-104</v>
      </c>
    </row>
    <row r="259" spans="1:3" ht="16.5" customHeight="1">
      <c r="A259" s="58">
        <v>1010603</v>
      </c>
      <c r="B259" s="228" t="s">
        <v>278</v>
      </c>
      <c r="C259" s="49">
        <f>VLOOKUP(A:A,'[1]L01'!$A:$C,3,FALSE)</f>
        <v>-10</v>
      </c>
    </row>
    <row r="260" spans="1:3" ht="16.5" customHeight="1">
      <c r="A260" s="58">
        <v>1010620</v>
      </c>
      <c r="B260" s="228" t="s">
        <v>279</v>
      </c>
      <c r="C260" s="49">
        <f>VLOOKUP(A:A,'[1]L01'!$A:$C,3,FALSE)</f>
        <v>38</v>
      </c>
    </row>
    <row r="261" spans="1:3" ht="16.5" customHeight="1">
      <c r="A261" s="58">
        <v>10107</v>
      </c>
      <c r="B261" s="228" t="s">
        <v>280</v>
      </c>
      <c r="C261" s="49">
        <f>VLOOKUP(A:A,'[1]L01'!$A:$C,3,FALSE)</f>
        <v>523</v>
      </c>
    </row>
    <row r="262" spans="1:3" ht="16.5" customHeight="1">
      <c r="A262" s="58">
        <v>1010701</v>
      </c>
      <c r="B262" s="228" t="s">
        <v>281</v>
      </c>
      <c r="C262" s="49">
        <f>VLOOKUP(A:A,'[1]L01'!$A:$C,3,FALSE)</f>
        <v>0</v>
      </c>
    </row>
    <row r="263" spans="1:3" ht="16.5" customHeight="1">
      <c r="A263" s="58">
        <v>1010702</v>
      </c>
      <c r="B263" s="228" t="s">
        <v>282</v>
      </c>
      <c r="C263" s="49">
        <f>VLOOKUP(A:A,'[1]L01'!$A:$C,3,FALSE)</f>
        <v>0</v>
      </c>
    </row>
    <row r="264" spans="1:3" ht="16.5" customHeight="1">
      <c r="A264" s="58">
        <v>1010719</v>
      </c>
      <c r="B264" s="228" t="s">
        <v>283</v>
      </c>
      <c r="C264" s="49">
        <f>VLOOKUP(A:A,'[1]L01'!$A:$C,3,FALSE)</f>
        <v>521</v>
      </c>
    </row>
    <row r="265" spans="1:3" ht="16.5" customHeight="1">
      <c r="A265" s="58">
        <v>1010720</v>
      </c>
      <c r="B265" s="228" t="s">
        <v>284</v>
      </c>
      <c r="C265" s="49">
        <f>VLOOKUP(A:A,'[1]L01'!$A:$C,3,FALSE)</f>
        <v>2</v>
      </c>
    </row>
    <row r="266" spans="1:3" ht="16.5" customHeight="1">
      <c r="A266" s="58">
        <v>10109</v>
      </c>
      <c r="B266" s="228" t="s">
        <v>285</v>
      </c>
      <c r="C266" s="49">
        <f>VLOOKUP(A:A,'[1]L01'!$A:$C,3,FALSE)</f>
        <v>1518</v>
      </c>
    </row>
    <row r="267" spans="1:3" ht="16.5" customHeight="1">
      <c r="A267" s="58">
        <v>1010901</v>
      </c>
      <c r="B267" s="228" t="s">
        <v>286</v>
      </c>
      <c r="C267" s="49">
        <f>VLOOKUP(A:A,'[1]L01'!$A:$C,3,FALSE)</f>
        <v>337</v>
      </c>
    </row>
    <row r="268" spans="1:3" ht="16.5" customHeight="1">
      <c r="A268" s="58">
        <v>101090101</v>
      </c>
      <c r="B268" s="109" t="s">
        <v>287</v>
      </c>
      <c r="C268" s="49">
        <f>VLOOKUP(A:A,'[1]L01'!$A:$C,3,FALSE)</f>
        <v>0</v>
      </c>
    </row>
    <row r="269" spans="1:3" ht="16.5" customHeight="1">
      <c r="A269" s="58">
        <v>101090109</v>
      </c>
      <c r="B269" s="109" t="s">
        <v>288</v>
      </c>
      <c r="C269" s="49">
        <f>VLOOKUP(A:A,'[1]L01'!$A:$C,3,FALSE)</f>
        <v>337</v>
      </c>
    </row>
    <row r="270" spans="1:3" ht="16.5" customHeight="1">
      <c r="A270" s="58">
        <v>1010902</v>
      </c>
      <c r="B270" s="228" t="s">
        <v>289</v>
      </c>
      <c r="C270" s="49">
        <f>VLOOKUP(A:A,'[1]L01'!$A:$C,3,FALSE)</f>
        <v>12</v>
      </c>
    </row>
    <row r="271" spans="1:3" ht="16.5" customHeight="1">
      <c r="A271" s="58">
        <v>1010903</v>
      </c>
      <c r="B271" s="228" t="s">
        <v>290</v>
      </c>
      <c r="C271" s="49">
        <f>VLOOKUP(A:A,'[1]L01'!$A:$C,3,FALSE)</f>
        <v>515</v>
      </c>
    </row>
    <row r="272" spans="1:3" ht="16.5" customHeight="1">
      <c r="A272" s="58">
        <v>1010904</v>
      </c>
      <c r="B272" s="228" t="s">
        <v>291</v>
      </c>
      <c r="C272" s="49">
        <f>VLOOKUP(A:A,'[1]L01'!$A:$C,3,FALSE)</f>
        <v>0</v>
      </c>
    </row>
    <row r="273" spans="1:3" ht="16.5" customHeight="1">
      <c r="A273" s="58">
        <v>1010905</v>
      </c>
      <c r="B273" s="228" t="s">
        <v>292</v>
      </c>
      <c r="C273" s="49">
        <f>VLOOKUP(A:A,'[1]L01'!$A:$C,3,FALSE)</f>
        <v>7</v>
      </c>
    </row>
    <row r="274" spans="1:3" ht="16.5" customHeight="1">
      <c r="A274" s="58">
        <v>1010906</v>
      </c>
      <c r="B274" s="228" t="s">
        <v>293</v>
      </c>
      <c r="C274" s="49">
        <f>VLOOKUP(A:A,'[1]L01'!$A:$C,3,FALSE)</f>
        <v>534</v>
      </c>
    </row>
    <row r="275" spans="1:3" ht="16.5" customHeight="1">
      <c r="A275" s="58">
        <v>1010918</v>
      </c>
      <c r="B275" s="228" t="s">
        <v>294</v>
      </c>
      <c r="C275" s="49">
        <f>VLOOKUP(A:A,'[1]L01'!$A:$C,3,FALSE)</f>
        <v>0</v>
      </c>
    </row>
    <row r="276" spans="1:3" ht="16.5" customHeight="1">
      <c r="A276" s="58">
        <v>1010919</v>
      </c>
      <c r="B276" s="228" t="s">
        <v>295</v>
      </c>
      <c r="C276" s="49">
        <f>VLOOKUP(A:A,'[1]L01'!$A:$C,3,FALSE)</f>
        <v>95</v>
      </c>
    </row>
    <row r="277" spans="1:3" ht="16.5" customHeight="1">
      <c r="A277" s="58">
        <v>1010920</v>
      </c>
      <c r="B277" s="228" t="s">
        <v>296</v>
      </c>
      <c r="C277" s="49">
        <f>VLOOKUP(A:A,'[1]L01'!$A:$C,3,FALSE)</f>
        <v>18</v>
      </c>
    </row>
    <row r="278" spans="1:3" ht="16.5" customHeight="1">
      <c r="A278" s="58">
        <v>1010921</v>
      </c>
      <c r="B278" s="228" t="s">
        <v>297</v>
      </c>
      <c r="C278" s="49">
        <f>VLOOKUP(A:A,'[1]L01'!$A:$C,3,FALSE)</f>
        <v>0</v>
      </c>
    </row>
    <row r="279" spans="1:3" ht="16.5" customHeight="1">
      <c r="A279" s="58">
        <v>1010922</v>
      </c>
      <c r="B279" s="228" t="s">
        <v>298</v>
      </c>
      <c r="C279" s="49">
        <f>VLOOKUP(A:A,'[1]L01'!$A:$C,3,FALSE)</f>
        <v>0</v>
      </c>
    </row>
    <row r="280" spans="1:3" ht="16.5" customHeight="1">
      <c r="A280" s="58">
        <v>10110</v>
      </c>
      <c r="B280" s="228" t="s">
        <v>299</v>
      </c>
      <c r="C280" s="49">
        <f>VLOOKUP(A:A,'[1]L01'!$A:$C,3,FALSE)</f>
        <v>6128</v>
      </c>
    </row>
    <row r="281" spans="1:3" ht="16.5" customHeight="1">
      <c r="A281" s="58">
        <v>1011001</v>
      </c>
      <c r="B281" s="228" t="s">
        <v>300</v>
      </c>
      <c r="C281" s="49">
        <f>VLOOKUP(A:A,'[1]L01'!$A:$C,3,FALSE)</f>
        <v>98</v>
      </c>
    </row>
    <row r="282" spans="1:3" ht="16.5" customHeight="1">
      <c r="A282" s="58">
        <v>1011002</v>
      </c>
      <c r="B282" s="228" t="s">
        <v>301</v>
      </c>
      <c r="C282" s="49">
        <f>VLOOKUP(A:A,'[1]L01'!$A:$C,3,FALSE)</f>
        <v>2</v>
      </c>
    </row>
    <row r="283" spans="1:3" ht="16.5" customHeight="1">
      <c r="A283" s="58">
        <v>1011003</v>
      </c>
      <c r="B283" s="228" t="s">
        <v>302</v>
      </c>
      <c r="C283" s="49">
        <f>VLOOKUP(A:A,'[1]L01'!$A:$C,3,FALSE)</f>
        <v>4728</v>
      </c>
    </row>
    <row r="284" spans="1:3" ht="16.5" customHeight="1">
      <c r="A284" s="58">
        <v>1011004</v>
      </c>
      <c r="B284" s="228" t="s">
        <v>303</v>
      </c>
      <c r="C284" s="49">
        <f>VLOOKUP(A:A,'[1]L01'!$A:$C,3,FALSE)</f>
        <v>0</v>
      </c>
    </row>
    <row r="285" spans="1:3" ht="16.5" customHeight="1">
      <c r="A285" s="58">
        <v>1011005</v>
      </c>
      <c r="B285" s="228" t="s">
        <v>304</v>
      </c>
      <c r="C285" s="49">
        <f>VLOOKUP(A:A,'[1]L01'!$A:$C,3,FALSE)</f>
        <v>18</v>
      </c>
    </row>
    <row r="286" spans="1:3" ht="16.5" customHeight="1">
      <c r="A286" s="58">
        <v>1011006</v>
      </c>
      <c r="B286" s="228" t="s">
        <v>305</v>
      </c>
      <c r="C286" s="49">
        <f>VLOOKUP(A:A,'[1]L01'!$A:$C,3,FALSE)</f>
        <v>786</v>
      </c>
    </row>
    <row r="287" spans="1:3" ht="16.5" customHeight="1">
      <c r="A287" s="58">
        <v>1011019</v>
      </c>
      <c r="B287" s="228" t="s">
        <v>306</v>
      </c>
      <c r="C287" s="49">
        <f>VLOOKUP(A:A,'[1]L01'!$A:$C,3,FALSE)</f>
        <v>130</v>
      </c>
    </row>
    <row r="288" spans="1:3" ht="16.5" customHeight="1">
      <c r="A288" s="58">
        <v>1011020</v>
      </c>
      <c r="B288" s="228" t="s">
        <v>307</v>
      </c>
      <c r="C288" s="49">
        <f>VLOOKUP(A:A,'[1]L01'!$A:$C,3,FALSE)</f>
        <v>366</v>
      </c>
    </row>
    <row r="289" spans="1:3" ht="16.5" customHeight="1">
      <c r="A289" s="58">
        <v>10111</v>
      </c>
      <c r="B289" s="228" t="s">
        <v>308</v>
      </c>
      <c r="C289" s="49">
        <f>VLOOKUP(A:A,'[1]L01'!$A:$C,3,FALSE)</f>
        <v>1856</v>
      </c>
    </row>
    <row r="290" spans="1:3" ht="16.5" customHeight="1">
      <c r="A290" s="58">
        <v>1011101</v>
      </c>
      <c r="B290" s="228" t="s">
        <v>309</v>
      </c>
      <c r="C290" s="49">
        <f>VLOOKUP(A:A,'[1]L01'!$A:$C,3,FALSE)</f>
        <v>0</v>
      </c>
    </row>
    <row r="291" spans="1:3" ht="16.5" customHeight="1">
      <c r="A291" s="58">
        <v>101110101</v>
      </c>
      <c r="B291" s="109" t="s">
        <v>310</v>
      </c>
      <c r="C291" s="49">
        <f>VLOOKUP(A:A,'[1]L01'!$A:$C,3,FALSE)</f>
        <v>0</v>
      </c>
    </row>
    <row r="292" spans="1:3" ht="16.5" customHeight="1">
      <c r="A292" s="58">
        <v>101110109</v>
      </c>
      <c r="B292" s="109" t="s">
        <v>311</v>
      </c>
      <c r="C292" s="49">
        <f>VLOOKUP(A:A,'[1]L01'!$A:$C,3,FALSE)</f>
        <v>0</v>
      </c>
    </row>
    <row r="293" spans="1:3" ht="16.5" customHeight="1">
      <c r="A293" s="58">
        <v>1011119</v>
      </c>
      <c r="B293" s="228" t="s">
        <v>312</v>
      </c>
      <c r="C293" s="49">
        <f>VLOOKUP(A:A,'[1]L01'!$A:$C,3,FALSE)</f>
        <v>1846</v>
      </c>
    </row>
    <row r="294" spans="1:3" ht="16.5" customHeight="1">
      <c r="A294" s="58">
        <v>1011120</v>
      </c>
      <c r="B294" s="228" t="s">
        <v>313</v>
      </c>
      <c r="C294" s="49">
        <f>VLOOKUP(A:A,'[1]L01'!$A:$C,3,FALSE)</f>
        <v>10</v>
      </c>
    </row>
    <row r="295" spans="1:3" ht="16.5" customHeight="1">
      <c r="A295" s="58">
        <v>10112</v>
      </c>
      <c r="B295" s="228" t="s">
        <v>314</v>
      </c>
      <c r="C295" s="49">
        <f>VLOOKUP(A:A,'[1]L01'!$A:$C,3,FALSE)</f>
        <v>2131</v>
      </c>
    </row>
    <row r="296" spans="1:3" ht="16.5" customHeight="1">
      <c r="A296" s="58">
        <v>1011201</v>
      </c>
      <c r="B296" s="228" t="s">
        <v>315</v>
      </c>
      <c r="C296" s="49">
        <f>VLOOKUP(A:A,'[1]L01'!$A:$C,3,FALSE)</f>
        <v>35</v>
      </c>
    </row>
    <row r="297" spans="1:3" ht="16.5" customHeight="1">
      <c r="A297" s="58">
        <v>1011202</v>
      </c>
      <c r="B297" s="228" t="s">
        <v>316</v>
      </c>
      <c r="C297" s="49">
        <f>VLOOKUP(A:A,'[1]L01'!$A:$C,3,FALSE)</f>
        <v>1</v>
      </c>
    </row>
    <row r="298" spans="1:3" ht="16.5" customHeight="1">
      <c r="A298" s="58">
        <v>1011203</v>
      </c>
      <c r="B298" s="228" t="s">
        <v>317</v>
      </c>
      <c r="C298" s="49">
        <f>VLOOKUP(A:A,'[1]L01'!$A:$C,3,FALSE)</f>
        <v>1679</v>
      </c>
    </row>
    <row r="299" spans="1:3" ht="16.5" customHeight="1">
      <c r="A299" s="58">
        <v>1011204</v>
      </c>
      <c r="B299" s="228" t="s">
        <v>318</v>
      </c>
      <c r="C299" s="49">
        <f>VLOOKUP(A:A,'[1]L01'!$A:$C,3,FALSE)</f>
        <v>0</v>
      </c>
    </row>
    <row r="300" spans="1:3" ht="16.5" customHeight="1">
      <c r="A300" s="58">
        <v>1011205</v>
      </c>
      <c r="B300" s="228" t="s">
        <v>319</v>
      </c>
      <c r="C300" s="49">
        <f>VLOOKUP(A:A,'[1]L01'!$A:$C,3,FALSE)</f>
        <v>342</v>
      </c>
    </row>
    <row r="301" spans="1:3" ht="16.5" customHeight="1">
      <c r="A301" s="58">
        <v>1011206</v>
      </c>
      <c r="B301" s="228" t="s">
        <v>320</v>
      </c>
      <c r="C301" s="49">
        <f>VLOOKUP(A:A,'[1]L01'!$A:$C,3,FALSE)</f>
        <v>41</v>
      </c>
    </row>
    <row r="302" spans="1:3" ht="16.5" customHeight="1">
      <c r="A302" s="58">
        <v>1011219</v>
      </c>
      <c r="B302" s="228" t="s">
        <v>321</v>
      </c>
      <c r="C302" s="49">
        <f>VLOOKUP(A:A,'[1]L01'!$A:$C,3,FALSE)</f>
        <v>16</v>
      </c>
    </row>
    <row r="303" spans="1:3" ht="16.5" customHeight="1">
      <c r="A303" s="58">
        <v>1011220</v>
      </c>
      <c r="B303" s="228" t="s">
        <v>322</v>
      </c>
      <c r="C303" s="49">
        <f>VLOOKUP(A:A,'[1]L01'!$A:$C,3,FALSE)</f>
        <v>17</v>
      </c>
    </row>
    <row r="304" spans="1:3" ht="16.5" customHeight="1">
      <c r="A304" s="58">
        <v>10113</v>
      </c>
      <c r="B304" s="228" t="s">
        <v>323</v>
      </c>
      <c r="C304" s="49">
        <f>VLOOKUP(A:A,'[1]L01'!$A:$C,3,FALSE)</f>
        <v>34205</v>
      </c>
    </row>
    <row r="305" spans="1:3" ht="16.5" customHeight="1">
      <c r="A305" s="58">
        <v>1011301</v>
      </c>
      <c r="B305" s="228" t="s">
        <v>324</v>
      </c>
      <c r="C305" s="49">
        <f>VLOOKUP(A:A,'[1]L01'!$A:$C,3,FALSE)</f>
        <v>0</v>
      </c>
    </row>
    <row r="306" spans="1:3" ht="16.5" customHeight="1">
      <c r="A306" s="58">
        <v>1011302</v>
      </c>
      <c r="B306" s="228" t="s">
        <v>325</v>
      </c>
      <c r="C306" s="49">
        <f>VLOOKUP(A:A,'[1]L01'!$A:$C,3,FALSE)</f>
        <v>0</v>
      </c>
    </row>
    <row r="307" spans="1:3" ht="16.5" customHeight="1">
      <c r="A307" s="58">
        <v>1011303</v>
      </c>
      <c r="B307" s="228" t="s">
        <v>326</v>
      </c>
      <c r="C307" s="49">
        <f>VLOOKUP(A:A,'[1]L01'!$A:$C,3,FALSE)</f>
        <v>30114</v>
      </c>
    </row>
    <row r="308" spans="1:3" ht="16.5" customHeight="1">
      <c r="A308" s="58">
        <v>1011304</v>
      </c>
      <c r="B308" s="228" t="s">
        <v>327</v>
      </c>
      <c r="C308" s="49">
        <f>VLOOKUP(A:A,'[1]L01'!$A:$C,3,FALSE)</f>
        <v>0</v>
      </c>
    </row>
    <row r="309" spans="1:3" ht="16.5" customHeight="1">
      <c r="A309" s="58">
        <v>1011305</v>
      </c>
      <c r="B309" s="228" t="s">
        <v>328</v>
      </c>
      <c r="C309" s="49">
        <f>VLOOKUP(A:A,'[1]L01'!$A:$C,3,FALSE)</f>
        <v>0</v>
      </c>
    </row>
    <row r="310" spans="1:3" ht="16.5" customHeight="1">
      <c r="A310" s="58">
        <v>1011306</v>
      </c>
      <c r="B310" s="228" t="s">
        <v>329</v>
      </c>
      <c r="C310" s="49">
        <f>VLOOKUP(A:A,'[1]L01'!$A:$C,3,FALSE)</f>
        <v>3308</v>
      </c>
    </row>
    <row r="311" spans="1:3" ht="16.5" customHeight="1">
      <c r="A311" s="58">
        <v>1011319</v>
      </c>
      <c r="B311" s="228" t="s">
        <v>330</v>
      </c>
      <c r="C311" s="49">
        <f>VLOOKUP(A:A,'[1]L01'!$A:$C,3,FALSE)</f>
        <v>703</v>
      </c>
    </row>
    <row r="312" spans="1:3" ht="16.5" customHeight="1">
      <c r="A312" s="58">
        <v>1011320</v>
      </c>
      <c r="B312" s="228" t="s">
        <v>331</v>
      </c>
      <c r="C312" s="49">
        <f>VLOOKUP(A:A,'[1]L01'!$A:$C,3,FALSE)</f>
        <v>80</v>
      </c>
    </row>
    <row r="313" spans="1:3" ht="16.5" customHeight="1">
      <c r="A313" s="58">
        <v>10114</v>
      </c>
      <c r="B313" s="228" t="s">
        <v>332</v>
      </c>
      <c r="C313" s="49">
        <f>VLOOKUP(A:A,'[1]L01'!$A:$C,3,FALSE)</f>
        <v>1274</v>
      </c>
    </row>
    <row r="314" spans="1:3" ht="16.5" customHeight="1">
      <c r="A314" s="58">
        <v>1011401</v>
      </c>
      <c r="B314" s="228" t="s">
        <v>333</v>
      </c>
      <c r="C314" s="49">
        <f>VLOOKUP(A:A,'[1]L01'!$A:$C,3,FALSE)</f>
        <v>1271</v>
      </c>
    </row>
    <row r="315" spans="1:3" ht="16.5" customHeight="1">
      <c r="A315" s="58">
        <v>1011420</v>
      </c>
      <c r="B315" s="228" t="s">
        <v>334</v>
      </c>
      <c r="C315" s="49">
        <f>VLOOKUP(A:A,'[1]L01'!$A:$C,3,FALSE)</f>
        <v>3</v>
      </c>
    </row>
    <row r="316" spans="1:3" ht="16.5" customHeight="1">
      <c r="A316" s="58">
        <v>10115</v>
      </c>
      <c r="B316" s="228" t="s">
        <v>335</v>
      </c>
      <c r="C316" s="49">
        <f>VLOOKUP(A:A,'[1]L01'!$A:$C,3,FALSE)</f>
        <v>0</v>
      </c>
    </row>
    <row r="317" spans="1:3" ht="16.5" customHeight="1">
      <c r="A317" s="58">
        <v>1011501</v>
      </c>
      <c r="B317" s="228" t="s">
        <v>336</v>
      </c>
      <c r="C317" s="49">
        <f>VLOOKUP(A:A,'[1]L01'!$A:$C,3,FALSE)</f>
        <v>0</v>
      </c>
    </row>
    <row r="318" spans="1:3" ht="16.5" customHeight="1">
      <c r="A318" s="58">
        <v>1011520</v>
      </c>
      <c r="B318" s="228" t="s">
        <v>337</v>
      </c>
      <c r="C318" s="49">
        <f>VLOOKUP(A:A,'[1]L01'!$A:$C,3,FALSE)</f>
        <v>0</v>
      </c>
    </row>
    <row r="319" spans="1:3" ht="16.5" customHeight="1">
      <c r="A319" s="58">
        <v>10116</v>
      </c>
      <c r="B319" s="228" t="s">
        <v>338</v>
      </c>
      <c r="C319" s="49">
        <f>VLOOKUP(A:A,'[1]L01'!$A:$C,3,FALSE)</f>
        <v>0</v>
      </c>
    </row>
    <row r="320" spans="1:3" ht="16.5" customHeight="1">
      <c r="A320" s="58">
        <v>1011601</v>
      </c>
      <c r="B320" s="228" t="s">
        <v>339</v>
      </c>
      <c r="C320" s="49">
        <f>VLOOKUP(A:A,'[1]L01'!$A:$C,3,FALSE)</f>
        <v>0</v>
      </c>
    </row>
    <row r="321" spans="1:3" ht="16.5" customHeight="1">
      <c r="A321" s="58">
        <v>1011620</v>
      </c>
      <c r="B321" s="228" t="s">
        <v>340</v>
      </c>
      <c r="C321" s="49">
        <f>VLOOKUP(A:A,'[1]L01'!$A:$C,3,FALSE)</f>
        <v>0</v>
      </c>
    </row>
    <row r="322" spans="1:3" ht="16.5" customHeight="1">
      <c r="A322" s="58">
        <v>10117</v>
      </c>
      <c r="B322" s="228" t="s">
        <v>341</v>
      </c>
      <c r="C322" s="49">
        <f>VLOOKUP(A:A,'[1]L01'!$A:$C,3,FALSE)</f>
        <v>0</v>
      </c>
    </row>
    <row r="323" spans="1:3" ht="16.5" customHeight="1">
      <c r="A323" s="58">
        <v>1011701</v>
      </c>
      <c r="B323" s="228" t="s">
        <v>342</v>
      </c>
      <c r="C323" s="49">
        <f>VLOOKUP(A:A,'[1]L01'!$A:$C,3,FALSE)</f>
        <v>0</v>
      </c>
    </row>
    <row r="324" spans="1:3" ht="16.5" customHeight="1">
      <c r="A324" s="58">
        <v>101170101</v>
      </c>
      <c r="B324" s="109" t="s">
        <v>343</v>
      </c>
      <c r="C324" s="49">
        <f>VLOOKUP(A:A,'[1]L01'!$A:$C,3,FALSE)</f>
        <v>0</v>
      </c>
    </row>
    <row r="325" spans="1:3" ht="16.5" customHeight="1">
      <c r="A325" s="58">
        <v>101170102</v>
      </c>
      <c r="B325" s="109" t="s">
        <v>344</v>
      </c>
      <c r="C325" s="49">
        <f>VLOOKUP(A:A,'[1]L01'!$A:$C,3,FALSE)</f>
        <v>0</v>
      </c>
    </row>
    <row r="326" spans="1:3" ht="16.5" customHeight="1">
      <c r="A326" s="58">
        <v>101170103</v>
      </c>
      <c r="B326" s="109" t="s">
        <v>345</v>
      </c>
      <c r="C326" s="49">
        <f>VLOOKUP(A:A,'[1]L01'!$A:$C,3,FALSE)</f>
        <v>0</v>
      </c>
    </row>
    <row r="327" spans="1:3" ht="16.5" customHeight="1">
      <c r="A327" s="58">
        <v>1011703</v>
      </c>
      <c r="B327" s="228" t="s">
        <v>346</v>
      </c>
      <c r="C327" s="49">
        <f>VLOOKUP(A:A,'[1]L01'!$A:$C,3,FALSE)</f>
        <v>0</v>
      </c>
    </row>
    <row r="328" spans="1:3" ht="16.5" customHeight="1">
      <c r="A328" s="58">
        <v>101170301</v>
      </c>
      <c r="B328" s="109" t="s">
        <v>347</v>
      </c>
      <c r="C328" s="49">
        <f>VLOOKUP(A:A,'[1]L01'!$A:$C,3,FALSE)</f>
        <v>0</v>
      </c>
    </row>
    <row r="329" spans="1:3" ht="16.5" customHeight="1">
      <c r="A329" s="58">
        <v>101170302</v>
      </c>
      <c r="B329" s="109" t="s">
        <v>348</v>
      </c>
      <c r="C329" s="49">
        <f>VLOOKUP(A:A,'[1]L01'!$A:$C,3,FALSE)</f>
        <v>0</v>
      </c>
    </row>
    <row r="330" spans="1:3" ht="16.5" customHeight="1">
      <c r="A330" s="58">
        <v>101170303</v>
      </c>
      <c r="B330" s="109" t="s">
        <v>349</v>
      </c>
      <c r="C330" s="49">
        <f>VLOOKUP(A:A,'[1]L01'!$A:$C,3,FALSE)</f>
        <v>0</v>
      </c>
    </row>
    <row r="331" spans="1:3" ht="16.5" customHeight="1">
      <c r="A331" s="58">
        <v>101170304</v>
      </c>
      <c r="B331" s="109" t="s">
        <v>350</v>
      </c>
      <c r="C331" s="49">
        <f>VLOOKUP(A:A,'[1]L01'!$A:$C,3,FALSE)</f>
        <v>0</v>
      </c>
    </row>
    <row r="332" spans="1:3" ht="16.5" customHeight="1">
      <c r="A332" s="58">
        <v>1011720</v>
      </c>
      <c r="B332" s="228" t="s">
        <v>351</v>
      </c>
      <c r="C332" s="49">
        <f>VLOOKUP(A:A,'[1]L01'!$A:$C,3,FALSE)</f>
        <v>0</v>
      </c>
    </row>
    <row r="333" spans="1:3" ht="16.5" customHeight="1">
      <c r="A333" s="58">
        <v>1011721</v>
      </c>
      <c r="B333" s="228" t="s">
        <v>352</v>
      </c>
      <c r="C333" s="49">
        <f>VLOOKUP(A:A,'[1]L01'!$A:$C,3,FALSE)</f>
        <v>0</v>
      </c>
    </row>
    <row r="334" spans="1:3" ht="16.5" customHeight="1">
      <c r="A334" s="58">
        <v>10118</v>
      </c>
      <c r="B334" s="228" t="s">
        <v>353</v>
      </c>
      <c r="C334" s="49">
        <f>VLOOKUP(A:A,'[1]L01'!$A:$C,3,FALSE)</f>
        <v>4458</v>
      </c>
    </row>
    <row r="335" spans="1:3" ht="16.5" customHeight="1">
      <c r="A335" s="58">
        <v>1011801</v>
      </c>
      <c r="B335" s="228" t="s">
        <v>354</v>
      </c>
      <c r="C335" s="49">
        <f>VLOOKUP(A:A,'[1]L01'!$A:$C,3,FALSE)</f>
        <v>4440</v>
      </c>
    </row>
    <row r="336" spans="1:3" ht="16.5" customHeight="1">
      <c r="A336" s="58">
        <v>1011802</v>
      </c>
      <c r="B336" s="228" t="s">
        <v>355</v>
      </c>
      <c r="C336" s="49">
        <f>VLOOKUP(A:A,'[1]L01'!$A:$C,3,FALSE)</f>
        <v>0</v>
      </c>
    </row>
    <row r="337" spans="1:3" ht="16.5" customHeight="1">
      <c r="A337" s="58">
        <v>1011820</v>
      </c>
      <c r="B337" s="228" t="s">
        <v>356</v>
      </c>
      <c r="C337" s="49">
        <f>VLOOKUP(A:A,'[1]L01'!$A:$C,3,FALSE)</f>
        <v>18</v>
      </c>
    </row>
    <row r="338" spans="1:3" ht="16.5" customHeight="1">
      <c r="A338" s="58">
        <v>10119</v>
      </c>
      <c r="B338" s="228" t="s">
        <v>357</v>
      </c>
      <c r="C338" s="49">
        <f>VLOOKUP(A:A,'[1]L01'!$A:$C,3,FALSE)</f>
        <v>10411</v>
      </c>
    </row>
    <row r="339" spans="1:3" ht="16.5" customHeight="1">
      <c r="A339" s="58">
        <v>1011901</v>
      </c>
      <c r="B339" s="228" t="s">
        <v>358</v>
      </c>
      <c r="C339" s="49">
        <f>VLOOKUP(A:A,'[1]L01'!$A:$C,3,FALSE)</f>
        <v>10411</v>
      </c>
    </row>
    <row r="340" spans="1:3" ht="16.5" customHeight="1">
      <c r="A340" s="58">
        <v>1011920</v>
      </c>
      <c r="B340" s="228" t="s">
        <v>359</v>
      </c>
      <c r="C340" s="49">
        <f>VLOOKUP(A:A,'[1]L01'!$A:$C,3,FALSE)</f>
        <v>0</v>
      </c>
    </row>
    <row r="341" spans="1:3" ht="16.5" customHeight="1">
      <c r="A341" s="58">
        <v>10120</v>
      </c>
      <c r="B341" s="228" t="s">
        <v>360</v>
      </c>
      <c r="C341" s="49">
        <f>VLOOKUP(A:A,'[1]L01'!$A:$C,3,FALSE)</f>
        <v>868</v>
      </c>
    </row>
    <row r="342" spans="1:3" ht="16.5" customHeight="1">
      <c r="A342" s="58">
        <v>1012001</v>
      </c>
      <c r="B342" s="228" t="s">
        <v>361</v>
      </c>
      <c r="C342" s="49">
        <f>VLOOKUP(A:A,'[1]L01'!$A:$C,3,FALSE)</f>
        <v>868</v>
      </c>
    </row>
    <row r="343" spans="1:3" ht="16.5" customHeight="1">
      <c r="A343" s="58">
        <v>1012021</v>
      </c>
      <c r="B343" s="228" t="s">
        <v>362</v>
      </c>
      <c r="C343" s="49">
        <v>0</v>
      </c>
    </row>
    <row r="344" spans="1:3" ht="16.5" customHeight="1">
      <c r="A344" s="58">
        <v>10121</v>
      </c>
      <c r="B344" s="228" t="s">
        <v>363</v>
      </c>
      <c r="C344" s="49">
        <f>VLOOKUP(A:A,'[1]L01'!$A:$C,3,FALSE)</f>
        <v>270</v>
      </c>
    </row>
    <row r="345" spans="1:3" ht="16.5" customHeight="1">
      <c r="A345" s="58">
        <v>1012101</v>
      </c>
      <c r="B345" s="228" t="s">
        <v>364</v>
      </c>
      <c r="C345" s="49">
        <f>VLOOKUP(A:A,'[1]L01'!$A:$C,3,FALSE)</f>
        <v>266</v>
      </c>
    </row>
    <row r="346" spans="1:3" ht="16.5" customHeight="1">
      <c r="A346" s="58">
        <v>1012120</v>
      </c>
      <c r="B346" s="228" t="s">
        <v>365</v>
      </c>
      <c r="C346" s="49">
        <f>VLOOKUP(A:A,'[1]L01'!$A:$C,3,FALSE)</f>
        <v>4</v>
      </c>
    </row>
    <row r="347" spans="1:3" ht="16.5" customHeight="1">
      <c r="A347" s="58">
        <v>10199</v>
      </c>
      <c r="B347" s="228" t="s">
        <v>366</v>
      </c>
      <c r="C347" s="49">
        <f>VLOOKUP(A:A,'[1]L01'!$A:$C,3,FALSE)</f>
        <v>0</v>
      </c>
    </row>
    <row r="348" spans="1:3" ht="16.5" customHeight="1">
      <c r="A348" s="58">
        <v>1019901</v>
      </c>
      <c r="B348" s="228" t="s">
        <v>367</v>
      </c>
      <c r="C348" s="49">
        <f>VLOOKUP(A:A,'[1]L01'!$A:$C,3,FALSE)</f>
        <v>0</v>
      </c>
    </row>
    <row r="349" spans="1:3" ht="16.5" customHeight="1">
      <c r="A349" s="58">
        <v>1019920</v>
      </c>
      <c r="B349" s="228" t="s">
        <v>368</v>
      </c>
      <c r="C349" s="49">
        <f>VLOOKUP(A:A,'[1]L01'!$A:$C,3,FALSE)</f>
        <v>0</v>
      </c>
    </row>
    <row r="350" spans="1:3" ht="16.5" customHeight="1">
      <c r="A350" s="58">
        <v>103</v>
      </c>
      <c r="B350" s="228" t="s">
        <v>369</v>
      </c>
      <c r="C350" s="49">
        <f>VLOOKUP(A:A,'[1]L01'!$A:$C,3,FALSE)</f>
        <v>32685</v>
      </c>
    </row>
    <row r="351" spans="1:3" ht="16.5" customHeight="1">
      <c r="A351" s="58">
        <v>10302</v>
      </c>
      <c r="B351" s="228" t="s">
        <v>370</v>
      </c>
      <c r="C351" s="49">
        <f>VLOOKUP(A:A,'[1]L01'!$A:$C,3,FALSE)</f>
        <v>3004</v>
      </c>
    </row>
    <row r="352" spans="1:3" ht="16.5" customHeight="1">
      <c r="A352" s="58">
        <v>1030203</v>
      </c>
      <c r="B352" s="228" t="s">
        <v>371</v>
      </c>
      <c r="C352" s="49">
        <f>VLOOKUP(A:A,'[1]L01'!$A:$C,3,FALSE)</f>
        <v>981</v>
      </c>
    </row>
    <row r="353" spans="1:3" ht="16.5" customHeight="1">
      <c r="A353" s="58">
        <v>103020301</v>
      </c>
      <c r="B353" s="109" t="s">
        <v>372</v>
      </c>
      <c r="C353" s="49">
        <f>VLOOKUP(A:A,'[1]L01'!$A:$C,3,FALSE)</f>
        <v>981</v>
      </c>
    </row>
    <row r="354" spans="1:3" ht="16.5" customHeight="1">
      <c r="A354" s="58">
        <v>103020302</v>
      </c>
      <c r="B354" s="109" t="s">
        <v>373</v>
      </c>
      <c r="C354" s="49">
        <f>VLOOKUP(A:A,'[1]L01'!$A:$C,3,FALSE)</f>
        <v>0</v>
      </c>
    </row>
    <row r="355" spans="1:3" ht="16.5" customHeight="1">
      <c r="A355" s="58">
        <v>103020303</v>
      </c>
      <c r="B355" s="109" t="s">
        <v>374</v>
      </c>
      <c r="C355" s="49">
        <f>VLOOKUP(A:A,'[1]L01'!$A:$C,3,FALSE)</f>
        <v>0</v>
      </c>
    </row>
    <row r="356" spans="1:3" ht="16.5" customHeight="1">
      <c r="A356" s="58">
        <v>103020304</v>
      </c>
      <c r="B356" s="109" t="s">
        <v>375</v>
      </c>
      <c r="C356" s="49">
        <f>VLOOKUP(A:A,'[1]L01'!$A:$C,3,FALSE)</f>
        <v>0</v>
      </c>
    </row>
    <row r="357" spans="1:3" ht="16.5" customHeight="1">
      <c r="A357" s="58">
        <v>103020305</v>
      </c>
      <c r="B357" s="109" t="s">
        <v>376</v>
      </c>
      <c r="C357" s="49">
        <f>VLOOKUP(A:A,'[1]L01'!$A:$C,3,FALSE)</f>
        <v>0</v>
      </c>
    </row>
    <row r="358" spans="1:3" ht="16.5" customHeight="1">
      <c r="A358" s="58">
        <v>103020399</v>
      </c>
      <c r="B358" s="109" t="s">
        <v>377</v>
      </c>
      <c r="C358" s="49">
        <f>VLOOKUP(A:A,'[1]L01'!$A:$C,3,FALSE)</f>
        <v>0</v>
      </c>
    </row>
    <row r="359" spans="1:3" ht="16.5" customHeight="1">
      <c r="A359" s="58">
        <v>1030205</v>
      </c>
      <c r="B359" s="228" t="s">
        <v>378</v>
      </c>
      <c r="C359" s="49">
        <f>VLOOKUP(A:A,'[1]L01'!$A:$C,3,FALSE)</f>
        <v>0</v>
      </c>
    </row>
    <row r="360" spans="1:3" ht="16.5" customHeight="1">
      <c r="A360" s="58">
        <v>1030210</v>
      </c>
      <c r="B360" s="228" t="s">
        <v>379</v>
      </c>
      <c r="C360" s="49">
        <f>VLOOKUP(A:A,'[1]L01'!$A:$C,3,FALSE)</f>
        <v>0</v>
      </c>
    </row>
    <row r="361" spans="1:3" ht="16.5" customHeight="1">
      <c r="A361" s="58">
        <v>1030212</v>
      </c>
      <c r="B361" s="228" t="s">
        <v>380</v>
      </c>
      <c r="C361" s="49">
        <f>VLOOKUP(A:A,'[1]L01'!$A:$C,3,FALSE)</f>
        <v>0</v>
      </c>
    </row>
    <row r="362" spans="1:3" ht="16.5" customHeight="1">
      <c r="A362" s="58">
        <v>1030216</v>
      </c>
      <c r="B362" s="228" t="s">
        <v>381</v>
      </c>
      <c r="C362" s="49">
        <f>VLOOKUP(A:A,'[1]L01'!$A:$C,3,FALSE)</f>
        <v>653</v>
      </c>
    </row>
    <row r="363" spans="1:3" ht="16.5" customHeight="1">
      <c r="A363" s="58">
        <v>103021601</v>
      </c>
      <c r="B363" s="109" t="s">
        <v>382</v>
      </c>
      <c r="C363" s="49">
        <f>VLOOKUP(A:A,'[1]L01'!$A:$C,3,FALSE)</f>
        <v>653</v>
      </c>
    </row>
    <row r="364" spans="1:3" ht="16.5" customHeight="1">
      <c r="A364" s="58">
        <v>103021699</v>
      </c>
      <c r="B364" s="109" t="s">
        <v>383</v>
      </c>
      <c r="C364" s="49">
        <f>VLOOKUP(A:A,'[1]L01'!$A:$C,3,FALSE)</f>
        <v>0</v>
      </c>
    </row>
    <row r="365" spans="1:3" ht="16.5" customHeight="1">
      <c r="A365" s="58">
        <v>1030217</v>
      </c>
      <c r="B365" s="228" t="s">
        <v>384</v>
      </c>
      <c r="C365" s="49">
        <f>VLOOKUP(A:A,'[1]L01'!$A:$C,3,FALSE)</f>
        <v>0</v>
      </c>
    </row>
    <row r="366" spans="1:3" ht="16.5" customHeight="1">
      <c r="A366" s="58">
        <v>1030218</v>
      </c>
      <c r="B366" s="228" t="s">
        <v>385</v>
      </c>
      <c r="C366" s="49">
        <f>VLOOKUP(A:A,'[1]L01'!$A:$C,3,FALSE)</f>
        <v>558</v>
      </c>
    </row>
    <row r="367" spans="1:3" ht="16.5" customHeight="1">
      <c r="A367" s="58">
        <v>1030219</v>
      </c>
      <c r="B367" s="228" t="s">
        <v>386</v>
      </c>
      <c r="C367" s="49">
        <f>VLOOKUP(A:A,'[1]L01'!$A:$C,3,FALSE)</f>
        <v>0</v>
      </c>
    </row>
    <row r="368" spans="1:3" ht="16.5" customHeight="1">
      <c r="A368" s="58">
        <v>1030220</v>
      </c>
      <c r="B368" s="228" t="s">
        <v>387</v>
      </c>
      <c r="C368" s="49">
        <f>VLOOKUP(A:A,'[1]L01'!$A:$C,3,FALSE)</f>
        <v>0</v>
      </c>
    </row>
    <row r="369" spans="1:3" ht="16.5" customHeight="1">
      <c r="A369" s="58">
        <v>1030222</v>
      </c>
      <c r="B369" s="228" t="s">
        <v>388</v>
      </c>
      <c r="C369" s="49">
        <f>VLOOKUP(A:A,'[1]L01'!$A:$C,3,FALSE)</f>
        <v>290</v>
      </c>
    </row>
    <row r="370" spans="1:3" ht="16.5" customHeight="1">
      <c r="A370" s="58">
        <v>1030223</v>
      </c>
      <c r="B370" s="228" t="s">
        <v>389</v>
      </c>
      <c r="C370" s="49">
        <f>VLOOKUP(A:A,'[1]L01'!$A:$C,3,FALSE)</f>
        <v>522</v>
      </c>
    </row>
    <row r="371" spans="1:3" ht="16.5" customHeight="1">
      <c r="A371" s="58">
        <v>1030224</v>
      </c>
      <c r="B371" s="228" t="s">
        <v>390</v>
      </c>
      <c r="C371" s="49">
        <f>VLOOKUP(A:A,'[1]L01'!$A:$C,3,FALSE)</f>
        <v>0</v>
      </c>
    </row>
    <row r="372" spans="1:3" ht="16.5" customHeight="1">
      <c r="A372" s="58">
        <v>1030225</v>
      </c>
      <c r="B372" s="228" t="s">
        <v>391</v>
      </c>
      <c r="C372" s="49">
        <f>VLOOKUP(A:A,'[1]L01'!$A:$C,3,FALSE)</f>
        <v>0</v>
      </c>
    </row>
    <row r="373" spans="1:3" ht="16.5" customHeight="1">
      <c r="A373" s="58">
        <v>1030299</v>
      </c>
      <c r="B373" s="228" t="s">
        <v>392</v>
      </c>
      <c r="C373" s="49">
        <f>VLOOKUP(A:A,'[1]L01'!$A:$C,3,FALSE)</f>
        <v>0</v>
      </c>
    </row>
    <row r="374" spans="1:3" ht="16.5" customHeight="1">
      <c r="A374" s="58">
        <v>103029901</v>
      </c>
      <c r="B374" s="109" t="s">
        <v>393</v>
      </c>
      <c r="C374" s="49">
        <f>VLOOKUP(A:A,'[1]L01'!$A:$C,3,FALSE)</f>
        <v>0</v>
      </c>
    </row>
    <row r="375" spans="1:3" ht="16.5" customHeight="1">
      <c r="A375" s="58">
        <v>103029999</v>
      </c>
      <c r="B375" s="109" t="s">
        <v>394</v>
      </c>
      <c r="C375" s="49">
        <f>VLOOKUP(A:A,'[1]L01'!$A:$C,3,FALSE)</f>
        <v>0</v>
      </c>
    </row>
    <row r="376" spans="1:3" ht="16.5" customHeight="1">
      <c r="A376" s="58">
        <v>10304</v>
      </c>
      <c r="B376" s="228" t="s">
        <v>395</v>
      </c>
      <c r="C376" s="49">
        <f>VLOOKUP(A:A,'[1]L01'!$A:$C,3,FALSE)</f>
        <v>2263</v>
      </c>
    </row>
    <row r="377" spans="1:3" ht="16.5" customHeight="1">
      <c r="A377" s="58">
        <v>1030401</v>
      </c>
      <c r="B377" s="228" t="s">
        <v>396</v>
      </c>
      <c r="C377" s="49">
        <f>VLOOKUP(A:A,'[1]L01'!$A:$C,3,FALSE)</f>
        <v>139</v>
      </c>
    </row>
    <row r="378" spans="1:3" ht="16.5" customHeight="1">
      <c r="A378" s="58">
        <v>103040101</v>
      </c>
      <c r="B378" s="109" t="s">
        <v>397</v>
      </c>
      <c r="C378" s="49">
        <f>VLOOKUP(A:A,'[1]L01'!$A:$C,3,FALSE)</f>
        <v>0</v>
      </c>
    </row>
    <row r="379" spans="1:3" ht="16.5" customHeight="1">
      <c r="A379" s="58">
        <v>103040102</v>
      </c>
      <c r="B379" s="109" t="s">
        <v>398</v>
      </c>
      <c r="C379" s="49">
        <f>VLOOKUP(A:A,'[1]L01'!$A:$C,3,FALSE)</f>
        <v>0</v>
      </c>
    </row>
    <row r="380" spans="1:3" ht="16.5" customHeight="1">
      <c r="A380" s="58">
        <v>103040103</v>
      </c>
      <c r="B380" s="109" t="s">
        <v>399</v>
      </c>
      <c r="C380" s="49">
        <f>VLOOKUP(A:A,'[1]L01'!$A:$C,3,FALSE)</f>
        <v>0</v>
      </c>
    </row>
    <row r="381" spans="1:3" ht="16.5" customHeight="1">
      <c r="A381" s="58">
        <v>103040104</v>
      </c>
      <c r="B381" s="109" t="s">
        <v>400</v>
      </c>
      <c r="C381" s="49">
        <f>VLOOKUP(A:A,'[1]L01'!$A:$C,3,FALSE)</f>
        <v>0</v>
      </c>
    </row>
    <row r="382" spans="1:3" ht="16.5" customHeight="1">
      <c r="A382" s="58">
        <v>103040109</v>
      </c>
      <c r="B382" s="109" t="s">
        <v>401</v>
      </c>
      <c r="C382" s="49">
        <f>VLOOKUP(A:A,'[1]L01'!$A:$C,3,FALSE)</f>
        <v>0</v>
      </c>
    </row>
    <row r="383" spans="1:3" ht="16.5" customHeight="1">
      <c r="A383" s="58">
        <v>103040110</v>
      </c>
      <c r="B383" s="109" t="s">
        <v>402</v>
      </c>
      <c r="C383" s="49">
        <f>VLOOKUP(A:A,'[1]L01'!$A:$C,3,FALSE)</f>
        <v>0</v>
      </c>
    </row>
    <row r="384" spans="1:3" ht="16.5" customHeight="1">
      <c r="A384" s="58">
        <v>103040111</v>
      </c>
      <c r="B384" s="109" t="s">
        <v>403</v>
      </c>
      <c r="C384" s="49">
        <f>VLOOKUP(A:A,'[1]L01'!$A:$C,3,FALSE)</f>
        <v>99</v>
      </c>
    </row>
    <row r="385" spans="1:3" ht="16.5" customHeight="1">
      <c r="A385" s="58">
        <v>103040112</v>
      </c>
      <c r="B385" s="109" t="s">
        <v>404</v>
      </c>
      <c r="C385" s="49">
        <f>VLOOKUP(A:A,'[1]L01'!$A:$C,3,FALSE)</f>
        <v>0</v>
      </c>
    </row>
    <row r="386" spans="1:3" ht="16.5" customHeight="1">
      <c r="A386" s="58">
        <v>103040113</v>
      </c>
      <c r="B386" s="109" t="s">
        <v>405</v>
      </c>
      <c r="C386" s="49">
        <f>VLOOKUP(A:A,'[1]L01'!$A:$C,3,FALSE)</f>
        <v>0</v>
      </c>
    </row>
    <row r="387" spans="1:3" ht="16.5" customHeight="1">
      <c r="A387" s="58">
        <v>103040116</v>
      </c>
      <c r="B387" s="109" t="s">
        <v>406</v>
      </c>
      <c r="C387" s="49">
        <f>VLOOKUP(A:A,'[1]L01'!$A:$C,3,FALSE)</f>
        <v>0</v>
      </c>
    </row>
    <row r="388" spans="1:3" ht="16.5" customHeight="1">
      <c r="A388" s="58">
        <v>103040117</v>
      </c>
      <c r="B388" s="109" t="s">
        <v>407</v>
      </c>
      <c r="C388" s="49">
        <f>VLOOKUP(A:A,'[1]L01'!$A:$C,3,FALSE)</f>
        <v>40</v>
      </c>
    </row>
    <row r="389" spans="1:3" ht="16.5" customHeight="1">
      <c r="A389" s="58">
        <v>103040120</v>
      </c>
      <c r="B389" s="109" t="s">
        <v>408</v>
      </c>
      <c r="C389" s="49">
        <f>VLOOKUP(A:A,'[1]L01'!$A:$C,3,FALSE)</f>
        <v>0</v>
      </c>
    </row>
    <row r="390" spans="1:3" ht="16.5" customHeight="1">
      <c r="A390" s="58">
        <v>103040121</v>
      </c>
      <c r="B390" s="109" t="s">
        <v>409</v>
      </c>
      <c r="C390" s="49">
        <f>VLOOKUP(A:A,'[1]L01'!$A:$C,3,FALSE)</f>
        <v>0</v>
      </c>
    </row>
    <row r="391" spans="1:3" ht="16.5" customHeight="1">
      <c r="A391" s="58">
        <v>103040122</v>
      </c>
      <c r="B391" s="109" t="s">
        <v>410</v>
      </c>
      <c r="C391" s="49">
        <f>VLOOKUP(A:A,'[1]L01'!$A:$C,3,FALSE)</f>
        <v>0</v>
      </c>
    </row>
    <row r="392" spans="1:3" ht="16.5" customHeight="1">
      <c r="A392" s="58">
        <v>103040123</v>
      </c>
      <c r="B392" s="109" t="s">
        <v>411</v>
      </c>
      <c r="C392" s="49">
        <v>0</v>
      </c>
    </row>
    <row r="393" spans="1:3" ht="16.5" customHeight="1">
      <c r="A393" s="58">
        <v>103040150</v>
      </c>
      <c r="B393" s="109" t="s">
        <v>412</v>
      </c>
      <c r="C393" s="49">
        <f>VLOOKUP(A:A,'[1]L01'!$A:$C,3,FALSE)</f>
        <v>0</v>
      </c>
    </row>
    <row r="394" spans="1:3" ht="16.5" customHeight="1">
      <c r="A394" s="58">
        <v>1030402</v>
      </c>
      <c r="B394" s="228" t="s">
        <v>413</v>
      </c>
      <c r="C394" s="49">
        <f>VLOOKUP(A:A,'[1]L01'!$A:$C,3,FALSE)</f>
        <v>0</v>
      </c>
    </row>
    <row r="395" spans="1:3" ht="16.5" customHeight="1">
      <c r="A395" s="58">
        <v>103040201</v>
      </c>
      <c r="B395" s="109" t="s">
        <v>414</v>
      </c>
      <c r="C395" s="49">
        <f>VLOOKUP(A:A,'[1]L01'!$A:$C,3,FALSE)</f>
        <v>0</v>
      </c>
    </row>
    <row r="396" spans="1:3" ht="16.5" customHeight="1">
      <c r="A396" s="58">
        <v>103040202</v>
      </c>
      <c r="B396" s="109" t="s">
        <v>415</v>
      </c>
      <c r="C396" s="49">
        <v>0</v>
      </c>
    </row>
    <row r="397" spans="1:3" ht="16.5" customHeight="1">
      <c r="A397" s="58">
        <v>103040250</v>
      </c>
      <c r="B397" s="109" t="s">
        <v>416</v>
      </c>
      <c r="C397" s="49">
        <f>VLOOKUP(A:A,'[1]L01'!$A:$C,3,FALSE)</f>
        <v>0</v>
      </c>
    </row>
    <row r="398" spans="1:3" ht="16.5" customHeight="1">
      <c r="A398" s="58">
        <v>1030403</v>
      </c>
      <c r="B398" s="228" t="s">
        <v>417</v>
      </c>
      <c r="C398" s="49">
        <f>VLOOKUP(A:A,'[1]L01'!$A:$C,3,FALSE)</f>
        <v>0</v>
      </c>
    </row>
    <row r="399" spans="1:3" ht="16.5" customHeight="1">
      <c r="A399" s="58">
        <v>103040305</v>
      </c>
      <c r="B399" s="109" t="s">
        <v>418</v>
      </c>
      <c r="C399" s="49">
        <f>VLOOKUP(A:A,'[1]L01'!$A:$C,3,FALSE)</f>
        <v>0</v>
      </c>
    </row>
    <row r="400" spans="1:3" ht="16.5" customHeight="1">
      <c r="A400" s="58">
        <v>103040350</v>
      </c>
      <c r="B400" s="109" t="s">
        <v>419</v>
      </c>
      <c r="C400" s="49">
        <f>VLOOKUP(A:A,'[1]L01'!$A:$C,3,FALSE)</f>
        <v>0</v>
      </c>
    </row>
    <row r="401" spans="1:3" ht="16.5" customHeight="1">
      <c r="A401" s="58">
        <v>1030404</v>
      </c>
      <c r="B401" s="228" t="s">
        <v>420</v>
      </c>
      <c r="C401" s="49">
        <f>VLOOKUP(A:A,'[1]L01'!$A:$C,3,FALSE)</f>
        <v>0</v>
      </c>
    </row>
    <row r="402" spans="1:3" ht="16.5" customHeight="1">
      <c r="A402" s="58">
        <v>103040402</v>
      </c>
      <c r="B402" s="109" t="s">
        <v>421</v>
      </c>
      <c r="C402" s="49">
        <f>VLOOKUP(A:A,'[1]L01'!$A:$C,3,FALSE)</f>
        <v>0</v>
      </c>
    </row>
    <row r="403" spans="1:3" ht="16.5" customHeight="1">
      <c r="A403" s="58">
        <v>103040403</v>
      </c>
      <c r="B403" s="109" t="s">
        <v>422</v>
      </c>
      <c r="C403" s="49">
        <f>VLOOKUP(A:A,'[1]L01'!$A:$C,3,FALSE)</f>
        <v>0</v>
      </c>
    </row>
    <row r="404" spans="1:3" ht="16.5" customHeight="1">
      <c r="A404" s="58">
        <v>103040404</v>
      </c>
      <c r="B404" s="109" t="s">
        <v>423</v>
      </c>
      <c r="C404" s="49">
        <f>VLOOKUP(A:A,'[1]L01'!$A:$C,3,FALSE)</f>
        <v>0</v>
      </c>
    </row>
    <row r="405" spans="1:3" ht="16.5" customHeight="1">
      <c r="A405" s="58">
        <v>103040450</v>
      </c>
      <c r="B405" s="109" t="s">
        <v>424</v>
      </c>
      <c r="C405" s="49">
        <f>VLOOKUP(A:A,'[1]L01'!$A:$C,3,FALSE)</f>
        <v>0</v>
      </c>
    </row>
    <row r="406" spans="1:3" ht="16.5" customHeight="1">
      <c r="A406" s="58">
        <v>1030406</v>
      </c>
      <c r="B406" s="228" t="s">
        <v>425</v>
      </c>
      <c r="C406" s="49">
        <f>VLOOKUP(A:A,'[1]L01'!$A:$C,3,FALSE)</f>
        <v>0</v>
      </c>
    </row>
    <row r="407" spans="1:3" ht="16.5" customHeight="1">
      <c r="A407" s="58">
        <v>103040650</v>
      </c>
      <c r="B407" s="109" t="s">
        <v>426</v>
      </c>
      <c r="C407" s="49">
        <f>VLOOKUP(A:A,'[1]L01'!$A:$C,3,FALSE)</f>
        <v>0</v>
      </c>
    </row>
    <row r="408" spans="1:3" ht="16.5" customHeight="1">
      <c r="A408" s="58">
        <v>1030407</v>
      </c>
      <c r="B408" s="228" t="s">
        <v>427</v>
      </c>
      <c r="C408" s="49">
        <f>VLOOKUP(A:A,'[1]L01'!$A:$C,3,FALSE)</f>
        <v>0</v>
      </c>
    </row>
    <row r="409" spans="1:3" ht="16.5" customHeight="1">
      <c r="A409" s="58">
        <v>103040702</v>
      </c>
      <c r="B409" s="109" t="s">
        <v>428</v>
      </c>
      <c r="C409" s="49">
        <f>VLOOKUP(A:A,'[1]L01'!$A:$C,3,FALSE)</f>
        <v>0</v>
      </c>
    </row>
    <row r="410" spans="1:3" ht="16.5" customHeight="1">
      <c r="A410" s="58">
        <v>103040750</v>
      </c>
      <c r="B410" s="109" t="s">
        <v>429</v>
      </c>
      <c r="C410" s="49">
        <f>VLOOKUP(A:A,'[1]L01'!$A:$C,3,FALSE)</f>
        <v>0</v>
      </c>
    </row>
    <row r="411" spans="1:3" ht="16.5" customHeight="1">
      <c r="A411" s="58">
        <v>1030408</v>
      </c>
      <c r="B411" s="228" t="s">
        <v>430</v>
      </c>
      <c r="C411" s="49">
        <f>VLOOKUP(A:A,'[1]L01'!$A:$C,3,FALSE)</f>
        <v>0</v>
      </c>
    </row>
    <row r="412" spans="1:3" ht="16.5" customHeight="1">
      <c r="A412" s="58">
        <v>103040850</v>
      </c>
      <c r="B412" s="109" t="s">
        <v>431</v>
      </c>
      <c r="C412" s="49">
        <f>VLOOKUP(A:A,'[1]L01'!$A:$C,3,FALSE)</f>
        <v>0</v>
      </c>
    </row>
    <row r="413" spans="1:3" ht="16.5" customHeight="1">
      <c r="A413" s="58">
        <v>1030409</v>
      </c>
      <c r="B413" s="228" t="s">
        <v>432</v>
      </c>
      <c r="C413" s="49">
        <f>VLOOKUP(A:A,'[1]L01'!$A:$C,3,FALSE)</f>
        <v>0</v>
      </c>
    </row>
    <row r="414" spans="1:3" ht="16.5" customHeight="1">
      <c r="A414" s="58">
        <v>103040950</v>
      </c>
      <c r="B414" s="109" t="s">
        <v>433</v>
      </c>
      <c r="C414" s="49">
        <f>VLOOKUP(A:A,'[1]L01'!$A:$C,3,FALSE)</f>
        <v>0</v>
      </c>
    </row>
    <row r="415" spans="1:3" ht="16.5" customHeight="1">
      <c r="A415" s="58">
        <v>1030410</v>
      </c>
      <c r="B415" s="228" t="s">
        <v>434</v>
      </c>
      <c r="C415" s="49">
        <f>VLOOKUP(A:A,'[1]L01'!$A:$C,3,FALSE)</f>
        <v>0</v>
      </c>
    </row>
    <row r="416" spans="1:3" ht="16.5" customHeight="1">
      <c r="A416" s="58">
        <v>103041001</v>
      </c>
      <c r="B416" s="109" t="s">
        <v>428</v>
      </c>
      <c r="C416" s="49">
        <f>VLOOKUP(A:A,'[1]L01'!$A:$C,3,FALSE)</f>
        <v>0</v>
      </c>
    </row>
    <row r="417" spans="1:3" ht="16.5" customHeight="1">
      <c r="A417" s="58">
        <v>103041050</v>
      </c>
      <c r="B417" s="109" t="s">
        <v>435</v>
      </c>
      <c r="C417" s="49">
        <f>VLOOKUP(A:A,'[1]L01'!$A:$C,3,FALSE)</f>
        <v>0</v>
      </c>
    </row>
    <row r="418" spans="1:3" ht="16.5" customHeight="1">
      <c r="A418" s="58">
        <v>1030413</v>
      </c>
      <c r="B418" s="228" t="s">
        <v>436</v>
      </c>
      <c r="C418" s="49">
        <f>VLOOKUP(A:A,'[1]L01'!$A:$C,3,FALSE)</f>
        <v>0</v>
      </c>
    </row>
    <row r="419" spans="1:3" ht="16.5" customHeight="1">
      <c r="A419" s="58">
        <v>103041303</v>
      </c>
      <c r="B419" s="109" t="s">
        <v>437</v>
      </c>
      <c r="C419" s="49">
        <f>VLOOKUP(A:A,'[1]L01'!$A:$C,3,FALSE)</f>
        <v>0</v>
      </c>
    </row>
    <row r="420" spans="1:3" ht="16.5" customHeight="1">
      <c r="A420" s="58">
        <v>103041350</v>
      </c>
      <c r="B420" s="229" t="s">
        <v>438</v>
      </c>
      <c r="C420" s="49">
        <f>VLOOKUP(A:A,'[1]L01'!$A:$C,3,FALSE)</f>
        <v>0</v>
      </c>
    </row>
    <row r="421" spans="1:3" ht="16.5" customHeight="1">
      <c r="A421" s="109">
        <v>1030414</v>
      </c>
      <c r="B421" s="228" t="s">
        <v>439</v>
      </c>
      <c r="C421" s="49">
        <f>VLOOKUP(A:A,'[1]L01'!$A:$C,3,FALSE)</f>
        <v>0</v>
      </c>
    </row>
    <row r="422" spans="1:3" ht="16.5" customHeight="1">
      <c r="A422" s="109">
        <v>103041450</v>
      </c>
      <c r="B422" s="109" t="s">
        <v>440</v>
      </c>
      <c r="C422" s="49">
        <f>VLOOKUP(A:A,'[1]L01'!$A:$C,3,FALSE)</f>
        <v>0</v>
      </c>
    </row>
    <row r="423" spans="1:3" ht="16.5" customHeight="1">
      <c r="A423" s="58">
        <v>1030415</v>
      </c>
      <c r="B423" s="230" t="s">
        <v>441</v>
      </c>
      <c r="C423" s="49">
        <f>VLOOKUP(A:A,'[1]L01'!$A:$C,3,FALSE)</f>
        <v>0</v>
      </c>
    </row>
    <row r="424" spans="1:3" ht="16.5" customHeight="1">
      <c r="A424" s="58">
        <v>103041550</v>
      </c>
      <c r="B424" s="109" t="s">
        <v>442</v>
      </c>
      <c r="C424" s="49">
        <f>VLOOKUP(A:A,'[1]L01'!$A:$C,3,FALSE)</f>
        <v>0</v>
      </c>
    </row>
    <row r="425" spans="1:3" ht="16.5" customHeight="1">
      <c r="A425" s="58">
        <v>1030416</v>
      </c>
      <c r="B425" s="228" t="s">
        <v>443</v>
      </c>
      <c r="C425" s="49">
        <f>VLOOKUP(A:A,'[1]L01'!$A:$C,3,FALSE)</f>
        <v>0</v>
      </c>
    </row>
    <row r="426" spans="1:3" ht="16.5" customHeight="1">
      <c r="A426" s="58">
        <v>103041601</v>
      </c>
      <c r="B426" s="109" t="s">
        <v>444</v>
      </c>
      <c r="C426" s="49">
        <f>VLOOKUP(A:A,'[1]L01'!$A:$C,3,FALSE)</f>
        <v>0</v>
      </c>
    </row>
    <row r="427" spans="1:3" ht="16.5" customHeight="1">
      <c r="A427" s="58">
        <v>103041602</v>
      </c>
      <c r="B427" s="109" t="s">
        <v>445</v>
      </c>
      <c r="C427" s="49">
        <f>VLOOKUP(A:A,'[1]L01'!$A:$C,3,FALSE)</f>
        <v>0</v>
      </c>
    </row>
    <row r="428" spans="1:3" ht="16.5" customHeight="1">
      <c r="A428" s="58">
        <v>103041603</v>
      </c>
      <c r="B428" s="109" t="s">
        <v>446</v>
      </c>
      <c r="C428" s="49">
        <f>VLOOKUP(A:A,'[1]L01'!$A:$C,3,FALSE)</f>
        <v>0</v>
      </c>
    </row>
    <row r="429" spans="1:3" ht="16.5" customHeight="1">
      <c r="A429" s="58">
        <v>103041604</v>
      </c>
      <c r="B429" s="109" t="s">
        <v>447</v>
      </c>
      <c r="C429" s="49">
        <f>VLOOKUP(A:A,'[1]L01'!$A:$C,3,FALSE)</f>
        <v>0</v>
      </c>
    </row>
    <row r="430" spans="1:3" ht="16.5" customHeight="1">
      <c r="A430" s="58">
        <v>103041605</v>
      </c>
      <c r="B430" s="109" t="s">
        <v>448</v>
      </c>
      <c r="C430" s="49">
        <f>VLOOKUP(A:A,'[1]L01'!$A:$C,3,FALSE)</f>
        <v>0</v>
      </c>
    </row>
    <row r="431" spans="1:3" ht="16.5" customHeight="1">
      <c r="A431" s="58">
        <v>103041607</v>
      </c>
      <c r="B431" s="109" t="s">
        <v>449</v>
      </c>
      <c r="C431" s="49">
        <f>VLOOKUP(A:A,'[1]L01'!$A:$C,3,FALSE)</f>
        <v>0</v>
      </c>
    </row>
    <row r="432" spans="1:3" ht="16.5" customHeight="1">
      <c r="A432" s="58">
        <v>103041608</v>
      </c>
      <c r="B432" s="109" t="s">
        <v>428</v>
      </c>
      <c r="C432" s="49">
        <f>VLOOKUP(A:A,'[1]L01'!$A:$C,3,FALSE)</f>
        <v>0</v>
      </c>
    </row>
    <row r="433" spans="1:3" ht="16.5" customHeight="1">
      <c r="A433" s="58">
        <v>103041616</v>
      </c>
      <c r="B433" s="109" t="s">
        <v>450</v>
      </c>
      <c r="C433" s="49">
        <f>VLOOKUP(A:A,'[1]L01'!$A:$C,3,FALSE)</f>
        <v>0</v>
      </c>
    </row>
    <row r="434" spans="1:3" ht="16.5" customHeight="1">
      <c r="A434" s="58">
        <v>103041617</v>
      </c>
      <c r="B434" s="109" t="s">
        <v>451</v>
      </c>
      <c r="C434" s="49">
        <f>VLOOKUP(A:A,'[1]L01'!$A:$C,3,FALSE)</f>
        <v>0</v>
      </c>
    </row>
    <row r="435" spans="1:3" ht="16.5" customHeight="1">
      <c r="A435" s="58">
        <v>103041650</v>
      </c>
      <c r="B435" s="109" t="s">
        <v>452</v>
      </c>
      <c r="C435" s="49">
        <f>VLOOKUP(A:A,'[1]L01'!$A:$C,3,FALSE)</f>
        <v>0</v>
      </c>
    </row>
    <row r="436" spans="1:3" ht="16.5" customHeight="1">
      <c r="A436" s="58">
        <v>1030417</v>
      </c>
      <c r="B436" s="228" t="s">
        <v>453</v>
      </c>
      <c r="C436" s="49">
        <f>VLOOKUP(A:A,'[1]L01'!$A:$C,3,FALSE)</f>
        <v>0</v>
      </c>
    </row>
    <row r="437" spans="1:3" ht="16.5" customHeight="1">
      <c r="A437" s="58">
        <v>103041704</v>
      </c>
      <c r="B437" s="109" t="s">
        <v>428</v>
      </c>
      <c r="C437" s="49">
        <f>VLOOKUP(A:A,'[1]L01'!$A:$C,3,FALSE)</f>
        <v>0</v>
      </c>
    </row>
    <row r="438" spans="1:3" ht="16.5" customHeight="1">
      <c r="A438" s="58">
        <v>103041750</v>
      </c>
      <c r="B438" s="109" t="s">
        <v>454</v>
      </c>
      <c r="C438" s="49">
        <f>VLOOKUP(A:A,'[1]L01'!$A:$C,3,FALSE)</f>
        <v>0</v>
      </c>
    </row>
    <row r="439" spans="1:3" ht="16.5" customHeight="1">
      <c r="A439" s="58">
        <v>1030418</v>
      </c>
      <c r="B439" s="228" t="s">
        <v>455</v>
      </c>
      <c r="C439" s="49">
        <f>VLOOKUP(A:A,'[1]L01'!$A:$C,3,FALSE)</f>
        <v>0</v>
      </c>
    </row>
    <row r="440" spans="1:3" ht="16.5" customHeight="1">
      <c r="A440" s="58">
        <v>103041850</v>
      </c>
      <c r="B440" s="109" t="s">
        <v>456</v>
      </c>
      <c r="C440" s="49">
        <f>VLOOKUP(A:A,'[1]L01'!$A:$C,3,FALSE)</f>
        <v>0</v>
      </c>
    </row>
    <row r="441" spans="1:3" ht="16.5" customHeight="1">
      <c r="A441" s="58">
        <v>1030419</v>
      </c>
      <c r="B441" s="228" t="s">
        <v>457</v>
      </c>
      <c r="C441" s="49">
        <f>VLOOKUP(A:A,'[1]L01'!$A:$C,3,FALSE)</f>
        <v>0</v>
      </c>
    </row>
    <row r="442" spans="1:3" ht="16.5" customHeight="1">
      <c r="A442" s="58">
        <v>103041950</v>
      </c>
      <c r="B442" s="109" t="s">
        <v>458</v>
      </c>
      <c r="C442" s="49">
        <f>VLOOKUP(A:A,'[1]L01'!$A:$C,3,FALSE)</f>
        <v>0</v>
      </c>
    </row>
    <row r="443" spans="1:3" ht="16.5" customHeight="1">
      <c r="A443" s="58">
        <v>1030420</v>
      </c>
      <c r="B443" s="228" t="s">
        <v>459</v>
      </c>
      <c r="C443" s="49">
        <f>VLOOKUP(A:A,'[1]L01'!$A:$C,3,FALSE)</f>
        <v>0</v>
      </c>
    </row>
    <row r="444" spans="1:3" ht="16.5" customHeight="1">
      <c r="A444" s="58">
        <v>103042050</v>
      </c>
      <c r="B444" s="109" t="s">
        <v>460</v>
      </c>
      <c r="C444" s="49">
        <f>VLOOKUP(A:A,'[1]L01'!$A:$C,3,FALSE)</f>
        <v>0</v>
      </c>
    </row>
    <row r="445" spans="1:3" ht="16.5" customHeight="1">
      <c r="A445" s="58">
        <v>1030422</v>
      </c>
      <c r="B445" s="228" t="s">
        <v>461</v>
      </c>
      <c r="C445" s="49">
        <f>VLOOKUP(A:A,'[1]L01'!$A:$C,3,FALSE)</f>
        <v>0</v>
      </c>
    </row>
    <row r="446" spans="1:3" ht="16.5" customHeight="1">
      <c r="A446" s="58">
        <v>103042250</v>
      </c>
      <c r="B446" s="109" t="s">
        <v>462</v>
      </c>
      <c r="C446" s="49">
        <f>VLOOKUP(A:A,'[1]L01'!$A:$C,3,FALSE)</f>
        <v>0</v>
      </c>
    </row>
    <row r="447" spans="1:3" ht="16.5" customHeight="1">
      <c r="A447" s="58">
        <v>1030424</v>
      </c>
      <c r="B447" s="228" t="s">
        <v>463</v>
      </c>
      <c r="C447" s="49">
        <f>VLOOKUP(A:A,'[1]L01'!$A:$C,3,FALSE)</f>
        <v>663</v>
      </c>
    </row>
    <row r="448" spans="1:3" ht="16.5" customHeight="1">
      <c r="A448" s="58">
        <v>103042401</v>
      </c>
      <c r="B448" s="109" t="s">
        <v>464</v>
      </c>
      <c r="C448" s="49">
        <f>VLOOKUP(A:A,'[1]L01'!$A:$C,3,FALSE)</f>
        <v>663</v>
      </c>
    </row>
    <row r="449" spans="1:3" ht="16.5" customHeight="1">
      <c r="A449" s="58">
        <v>103042450</v>
      </c>
      <c r="B449" s="109" t="s">
        <v>465</v>
      </c>
      <c r="C449" s="49">
        <f>VLOOKUP(A:A,'[1]L01'!$A:$C,3,FALSE)</f>
        <v>0</v>
      </c>
    </row>
    <row r="450" spans="1:3" ht="16.5" customHeight="1">
      <c r="A450" s="58">
        <v>1030425</v>
      </c>
      <c r="B450" s="228" t="s">
        <v>466</v>
      </c>
      <c r="C450" s="49">
        <f>VLOOKUP(A:A,'[1]L01'!$A:$C,3,FALSE)</f>
        <v>0</v>
      </c>
    </row>
    <row r="451" spans="1:3" ht="16.5" customHeight="1">
      <c r="A451" s="58">
        <v>103042502</v>
      </c>
      <c r="B451" s="109" t="s">
        <v>467</v>
      </c>
      <c r="C451" s="49">
        <f>VLOOKUP(A:A,'[1]L01'!$A:$C,3,FALSE)</f>
        <v>0</v>
      </c>
    </row>
    <row r="452" spans="1:3" ht="16.5" customHeight="1">
      <c r="A452" s="58">
        <v>103042507</v>
      </c>
      <c r="B452" s="109" t="s">
        <v>468</v>
      </c>
      <c r="C452" s="49">
        <f>VLOOKUP(A:A,'[1]L01'!$A:$C,3,FALSE)</f>
        <v>0</v>
      </c>
    </row>
    <row r="453" spans="1:3" ht="16.5" customHeight="1">
      <c r="A453" s="58">
        <v>103042508</v>
      </c>
      <c r="B453" s="109" t="s">
        <v>469</v>
      </c>
      <c r="C453" s="49">
        <f>VLOOKUP(A:A,'[1]L01'!$A:$C,3,FALSE)</f>
        <v>0</v>
      </c>
    </row>
    <row r="454" spans="1:3" ht="16.5" customHeight="1">
      <c r="A454" s="58">
        <v>103042550</v>
      </c>
      <c r="B454" s="109" t="s">
        <v>470</v>
      </c>
      <c r="C454" s="49">
        <f>VLOOKUP(A:A,'[1]L01'!$A:$C,3,FALSE)</f>
        <v>0</v>
      </c>
    </row>
    <row r="455" spans="1:3" ht="16.5" customHeight="1">
      <c r="A455" s="58">
        <v>1030426</v>
      </c>
      <c r="B455" s="228" t="s">
        <v>471</v>
      </c>
      <c r="C455" s="49">
        <f>VLOOKUP(A:A,'[1]L01'!$A:$C,3,FALSE)</f>
        <v>0</v>
      </c>
    </row>
    <row r="456" spans="1:3" ht="16.5" customHeight="1">
      <c r="A456" s="58">
        <v>103042604</v>
      </c>
      <c r="B456" s="109" t="s">
        <v>472</v>
      </c>
      <c r="C456" s="49">
        <f>VLOOKUP(A:A,'[1]L01'!$A:$C,3,FALSE)</f>
        <v>0</v>
      </c>
    </row>
    <row r="457" spans="1:3" ht="16.5" customHeight="1">
      <c r="A457" s="58">
        <v>103042650</v>
      </c>
      <c r="B457" s="109" t="s">
        <v>473</v>
      </c>
      <c r="C457" s="49">
        <f>VLOOKUP(A:A,'[1]L01'!$A:$C,3,FALSE)</f>
        <v>0</v>
      </c>
    </row>
    <row r="458" spans="1:3" ht="16.5" customHeight="1">
      <c r="A458" s="58">
        <v>1030427</v>
      </c>
      <c r="B458" s="228" t="s">
        <v>474</v>
      </c>
      <c r="C458" s="49">
        <f>VLOOKUP(A:A,'[1]L01'!$A:$C,3,FALSE)</f>
        <v>0</v>
      </c>
    </row>
    <row r="459" spans="1:3" ht="16.5" customHeight="1">
      <c r="A459" s="58">
        <v>103042707</v>
      </c>
      <c r="B459" s="109" t="s">
        <v>475</v>
      </c>
      <c r="C459" s="49">
        <f>VLOOKUP(A:A,'[1]L01'!$A:$C,3,FALSE)</f>
        <v>0</v>
      </c>
    </row>
    <row r="460" spans="1:3" ht="16.5" customHeight="1">
      <c r="A460" s="58">
        <v>103042750</v>
      </c>
      <c r="B460" s="109" t="s">
        <v>476</v>
      </c>
      <c r="C460" s="49">
        <f>VLOOKUP(A:A,'[1]L01'!$A:$C,3,FALSE)</f>
        <v>0</v>
      </c>
    </row>
    <row r="461" spans="1:3" ht="16.5" customHeight="1">
      <c r="A461" s="58">
        <v>103042751</v>
      </c>
      <c r="B461" s="109" t="s">
        <v>477</v>
      </c>
      <c r="C461" s="49">
        <f>VLOOKUP(A:A,'[1]L01'!$A:$C,3,FALSE)</f>
        <v>0</v>
      </c>
    </row>
    <row r="462" spans="1:3" ht="16.5" customHeight="1">
      <c r="A462" s="58">
        <v>103042752</v>
      </c>
      <c r="B462" s="109" t="s">
        <v>478</v>
      </c>
      <c r="C462" s="49">
        <f>VLOOKUP(A:A,'[1]L01'!$A:$C,3,FALSE)</f>
        <v>0</v>
      </c>
    </row>
    <row r="463" spans="1:3" ht="16.5" customHeight="1">
      <c r="A463" s="58">
        <v>1030429</v>
      </c>
      <c r="B463" s="228" t="s">
        <v>479</v>
      </c>
      <c r="C463" s="49">
        <f>VLOOKUP(A:A,'[1]L01'!$A:$C,3,FALSE)</f>
        <v>0</v>
      </c>
    </row>
    <row r="464" spans="1:3" ht="16.5" customHeight="1">
      <c r="A464" s="58">
        <v>103042907</v>
      </c>
      <c r="B464" s="109" t="s">
        <v>480</v>
      </c>
      <c r="C464" s="49">
        <f>VLOOKUP(A:A,'[1]L01'!$A:$C,3,FALSE)</f>
        <v>0</v>
      </c>
    </row>
    <row r="465" spans="1:3" ht="16.5" customHeight="1">
      <c r="A465" s="58">
        <v>103042908</v>
      </c>
      <c r="B465" s="109" t="s">
        <v>481</v>
      </c>
      <c r="C465" s="49">
        <f>VLOOKUP(A:A,'[1]L01'!$A:$C,3,FALSE)</f>
        <v>0</v>
      </c>
    </row>
    <row r="466" spans="1:3" ht="16.5" customHeight="1">
      <c r="A466" s="58">
        <v>103042950</v>
      </c>
      <c r="B466" s="109" t="s">
        <v>482</v>
      </c>
      <c r="C466" s="49">
        <f>VLOOKUP(A:A,'[1]L01'!$A:$C,3,FALSE)</f>
        <v>0</v>
      </c>
    </row>
    <row r="467" spans="1:3" ht="16.5" customHeight="1">
      <c r="A467" s="58">
        <v>1030430</v>
      </c>
      <c r="B467" s="228" t="s">
        <v>483</v>
      </c>
      <c r="C467" s="49">
        <f>VLOOKUP(A:A,'[1]L01'!$A:$C,3,FALSE)</f>
        <v>0</v>
      </c>
    </row>
    <row r="468" spans="1:3" ht="16.5" customHeight="1">
      <c r="A468" s="58">
        <v>103043050</v>
      </c>
      <c r="B468" s="109" t="s">
        <v>484</v>
      </c>
      <c r="C468" s="49">
        <f>VLOOKUP(A:A,'[1]L01'!$A:$C,3,FALSE)</f>
        <v>0</v>
      </c>
    </row>
    <row r="469" spans="1:3" ht="16.5" customHeight="1">
      <c r="A469" s="58">
        <v>1030431</v>
      </c>
      <c r="B469" s="228" t="s">
        <v>485</v>
      </c>
      <c r="C469" s="49">
        <f>VLOOKUP(A:A,'[1]L01'!$A:$C,3,FALSE)</f>
        <v>0</v>
      </c>
    </row>
    <row r="470" spans="1:3" ht="16.5" customHeight="1">
      <c r="A470" s="58">
        <v>103043101</v>
      </c>
      <c r="B470" s="109" t="s">
        <v>486</v>
      </c>
      <c r="C470" s="49">
        <f>VLOOKUP(A:A,'[1]L01'!$A:$C,3,FALSE)</f>
        <v>0</v>
      </c>
    </row>
    <row r="471" spans="1:3" ht="16.5" customHeight="1">
      <c r="A471" s="58">
        <v>103043150</v>
      </c>
      <c r="B471" s="109" t="s">
        <v>487</v>
      </c>
      <c r="C471" s="49">
        <f>VLOOKUP(A:A,'[1]L01'!$A:$C,3,FALSE)</f>
        <v>0</v>
      </c>
    </row>
    <row r="472" spans="1:3" ht="16.5" customHeight="1">
      <c r="A472" s="58">
        <v>1030432</v>
      </c>
      <c r="B472" s="228" t="s">
        <v>488</v>
      </c>
      <c r="C472" s="49">
        <f>VLOOKUP(A:A,'[1]L01'!$A:$C,3,FALSE)</f>
        <v>580</v>
      </c>
    </row>
    <row r="473" spans="1:3" ht="16.5" customHeight="1">
      <c r="A473" s="58">
        <v>103043204</v>
      </c>
      <c r="B473" s="109" t="s">
        <v>489</v>
      </c>
      <c r="C473" s="49">
        <f>VLOOKUP(A:A,'[1]L01'!$A:$C,3,FALSE)</f>
        <v>30</v>
      </c>
    </row>
    <row r="474" spans="1:3" ht="16.5" customHeight="1">
      <c r="A474" s="58">
        <v>103043205</v>
      </c>
      <c r="B474" s="109" t="s">
        <v>490</v>
      </c>
      <c r="C474" s="49">
        <f>VLOOKUP(A:A,'[1]L01'!$A:$C,3,FALSE)</f>
        <v>0</v>
      </c>
    </row>
    <row r="475" spans="1:3" ht="16.5" customHeight="1">
      <c r="A475" s="58">
        <v>103043208</v>
      </c>
      <c r="B475" s="109" t="s">
        <v>491</v>
      </c>
      <c r="C475" s="49">
        <f>VLOOKUP(A:A,'[1]L01'!$A:$C,3,FALSE)</f>
        <v>489</v>
      </c>
    </row>
    <row r="476" spans="1:3" ht="16.5" customHeight="1">
      <c r="A476" s="58">
        <v>103043211</v>
      </c>
      <c r="B476" s="109" t="s">
        <v>492</v>
      </c>
      <c r="C476" s="49">
        <f>VLOOKUP(A:A,'[1]L01'!$A:$C,3,FALSE)</f>
        <v>61</v>
      </c>
    </row>
    <row r="477" spans="1:3" ht="16.5" customHeight="1">
      <c r="A477" s="58">
        <v>103043250</v>
      </c>
      <c r="B477" s="109" t="s">
        <v>493</v>
      </c>
      <c r="C477" s="49">
        <f>VLOOKUP(A:A,'[1]L01'!$A:$C,3,FALSE)</f>
        <v>0</v>
      </c>
    </row>
    <row r="478" spans="1:3" ht="16.5" customHeight="1">
      <c r="A478" s="58">
        <v>1030433</v>
      </c>
      <c r="B478" s="228" t="s">
        <v>494</v>
      </c>
      <c r="C478" s="49">
        <f>VLOOKUP(A:A,'[1]L01'!$A:$C,3,FALSE)</f>
        <v>827</v>
      </c>
    </row>
    <row r="479" spans="1:3" ht="16.5" customHeight="1">
      <c r="A479" s="58">
        <v>103043306</v>
      </c>
      <c r="B479" s="109" t="s">
        <v>495</v>
      </c>
      <c r="C479" s="49">
        <f>VLOOKUP(A:A,'[1]L01'!$A:$C,3,FALSE)</f>
        <v>165</v>
      </c>
    </row>
    <row r="480" spans="1:3" ht="16.5" customHeight="1">
      <c r="A480" s="58">
        <v>103043310</v>
      </c>
      <c r="B480" s="109" t="s">
        <v>428</v>
      </c>
      <c r="C480" s="49">
        <f>VLOOKUP(A:A,'[1]L01'!$A:$C,3,FALSE)</f>
        <v>0</v>
      </c>
    </row>
    <row r="481" spans="1:3" ht="16.5" customHeight="1">
      <c r="A481" s="58">
        <v>103043311</v>
      </c>
      <c r="B481" s="109" t="s">
        <v>496</v>
      </c>
      <c r="C481" s="49">
        <v>0</v>
      </c>
    </row>
    <row r="482" spans="1:3" ht="16.5" customHeight="1">
      <c r="A482" s="58">
        <v>103043313</v>
      </c>
      <c r="B482" s="109" t="s">
        <v>497</v>
      </c>
      <c r="C482" s="49">
        <f>VLOOKUP(A:A,'[1]L01'!$A:$C,3,FALSE)</f>
        <v>662</v>
      </c>
    </row>
    <row r="483" spans="1:3" ht="16.5" customHeight="1">
      <c r="A483" s="58">
        <v>103043350</v>
      </c>
      <c r="B483" s="109" t="s">
        <v>498</v>
      </c>
      <c r="C483" s="49">
        <f>VLOOKUP(A:A,'[1]L01'!$A:$C,3,FALSE)</f>
        <v>0</v>
      </c>
    </row>
    <row r="484" spans="1:3" ht="16.5" customHeight="1">
      <c r="A484" s="58">
        <v>1030434</v>
      </c>
      <c r="B484" s="228" t="s">
        <v>499</v>
      </c>
      <c r="C484" s="49">
        <f>VLOOKUP(A:A,'[1]L01'!$A:$C,3,FALSE)</f>
        <v>0</v>
      </c>
    </row>
    <row r="485" spans="1:3" ht="16.5" customHeight="1">
      <c r="A485" s="58">
        <v>103043401</v>
      </c>
      <c r="B485" s="109" t="s">
        <v>500</v>
      </c>
      <c r="C485" s="49">
        <f>VLOOKUP(A:A,'[1]L01'!$A:$C,3,FALSE)</f>
        <v>0</v>
      </c>
    </row>
    <row r="486" spans="1:3" ht="16.5" customHeight="1">
      <c r="A486" s="58">
        <v>103043402</v>
      </c>
      <c r="B486" s="109" t="s">
        <v>501</v>
      </c>
      <c r="C486" s="49">
        <f>VLOOKUP(A:A,'[1]L01'!$A:$C,3,FALSE)</f>
        <v>0</v>
      </c>
    </row>
    <row r="487" spans="1:3" ht="16.5" customHeight="1">
      <c r="A487" s="58">
        <v>103043403</v>
      </c>
      <c r="B487" s="109" t="s">
        <v>502</v>
      </c>
      <c r="C487" s="49">
        <f>VLOOKUP(A:A,'[1]L01'!$A:$C,3,FALSE)</f>
        <v>0</v>
      </c>
    </row>
    <row r="488" spans="1:3" ht="16.5" customHeight="1">
      <c r="A488" s="58">
        <v>103043404</v>
      </c>
      <c r="B488" s="109" t="s">
        <v>503</v>
      </c>
      <c r="C488" s="49">
        <f>VLOOKUP(A:A,'[1]L01'!$A:$C,3,FALSE)</f>
        <v>0</v>
      </c>
    </row>
    <row r="489" spans="1:3" ht="16.5" customHeight="1">
      <c r="A489" s="58">
        <v>103043450</v>
      </c>
      <c r="B489" s="109" t="s">
        <v>504</v>
      </c>
      <c r="C489" s="49">
        <f>VLOOKUP(A:A,'[1]L01'!$A:$C,3,FALSE)</f>
        <v>0</v>
      </c>
    </row>
    <row r="490" spans="1:3" ht="16.5" customHeight="1">
      <c r="A490" s="58">
        <v>1030435</v>
      </c>
      <c r="B490" s="228" t="s">
        <v>505</v>
      </c>
      <c r="C490" s="49">
        <f>VLOOKUP(A:A,'[1]L01'!$A:$C,3,FALSE)</f>
        <v>0</v>
      </c>
    </row>
    <row r="491" spans="1:3" ht="16.5" customHeight="1">
      <c r="A491" s="58">
        <v>103043506</v>
      </c>
      <c r="B491" s="109" t="s">
        <v>428</v>
      </c>
      <c r="C491" s="49">
        <f>VLOOKUP(A:A,'[1]L01'!$A:$C,3,FALSE)</f>
        <v>0</v>
      </c>
    </row>
    <row r="492" spans="1:3" ht="16.5" customHeight="1">
      <c r="A492" s="58">
        <v>103043507</v>
      </c>
      <c r="B492" s="109" t="s">
        <v>506</v>
      </c>
      <c r="C492" s="49">
        <f>VLOOKUP(A:A,'[1]L01'!$A:$C,3,FALSE)</f>
        <v>0</v>
      </c>
    </row>
    <row r="493" spans="1:3" ht="16.5" customHeight="1">
      <c r="A493" s="58">
        <v>103043550</v>
      </c>
      <c r="B493" s="109" t="s">
        <v>507</v>
      </c>
      <c r="C493" s="49">
        <f>VLOOKUP(A:A,'[1]L01'!$A:$C,3,FALSE)</f>
        <v>0</v>
      </c>
    </row>
    <row r="494" spans="1:3" ht="16.5" customHeight="1">
      <c r="A494" s="58">
        <v>1030440</v>
      </c>
      <c r="B494" s="228" t="s">
        <v>508</v>
      </c>
      <c r="C494" s="49">
        <f>VLOOKUP(A:A,'[1]L01'!$A:$C,3,FALSE)</f>
        <v>0</v>
      </c>
    </row>
    <row r="495" spans="1:3" ht="16.5" customHeight="1">
      <c r="A495" s="58">
        <v>103044001</v>
      </c>
      <c r="B495" s="109" t="s">
        <v>428</v>
      </c>
      <c r="C495" s="49">
        <f>VLOOKUP(A:A,'[1]L01'!$A:$C,3,FALSE)</f>
        <v>0</v>
      </c>
    </row>
    <row r="496" spans="1:3" ht="16.5" customHeight="1">
      <c r="A496" s="58">
        <v>103044050</v>
      </c>
      <c r="B496" s="109" t="s">
        <v>509</v>
      </c>
      <c r="C496" s="49">
        <f>VLOOKUP(A:A,'[1]L01'!$A:$C,3,FALSE)</f>
        <v>0</v>
      </c>
    </row>
    <row r="497" spans="1:3" ht="16.5" customHeight="1">
      <c r="A497" s="58">
        <v>1030442</v>
      </c>
      <c r="B497" s="228" t="s">
        <v>510</v>
      </c>
      <c r="C497" s="49">
        <f>VLOOKUP(A:A,'[1]L01'!$A:$C,3,FALSE)</f>
        <v>0</v>
      </c>
    </row>
    <row r="498" spans="1:3" ht="16.5" customHeight="1">
      <c r="A498" s="58">
        <v>103044203</v>
      </c>
      <c r="B498" s="109" t="s">
        <v>428</v>
      </c>
      <c r="C498" s="49">
        <f>VLOOKUP(A:A,'[1]L01'!$A:$C,3,FALSE)</f>
        <v>0</v>
      </c>
    </row>
    <row r="499" spans="1:3" ht="16.5" customHeight="1">
      <c r="A499" s="58">
        <v>103044208</v>
      </c>
      <c r="B499" s="109" t="s">
        <v>511</v>
      </c>
      <c r="C499" s="49">
        <f>VLOOKUP(A:A,'[1]L01'!$A:$C,3,FALSE)</f>
        <v>0</v>
      </c>
    </row>
    <row r="500" spans="1:3" ht="16.5" customHeight="1">
      <c r="A500" s="58">
        <v>103044209</v>
      </c>
      <c r="B500" s="109" t="s">
        <v>512</v>
      </c>
      <c r="C500" s="49">
        <f>VLOOKUP(A:A,'[1]L01'!$A:$C,3,FALSE)</f>
        <v>0</v>
      </c>
    </row>
    <row r="501" spans="1:3" ht="16.5" customHeight="1">
      <c r="A501" s="58">
        <v>103044220</v>
      </c>
      <c r="B501" s="109" t="s">
        <v>513</v>
      </c>
      <c r="C501" s="49">
        <f>VLOOKUP(A:A,'[1]L01'!$A:$C,3,FALSE)</f>
        <v>0</v>
      </c>
    </row>
    <row r="502" spans="1:3" ht="16.5" customHeight="1">
      <c r="A502" s="58">
        <v>103044221</v>
      </c>
      <c r="B502" s="109" t="s">
        <v>514</v>
      </c>
      <c r="C502" s="49">
        <f>VLOOKUP(A:A,'[1]L01'!$A:$C,3,FALSE)</f>
        <v>0</v>
      </c>
    </row>
    <row r="503" spans="1:3" ht="16.5" customHeight="1">
      <c r="A503" s="58">
        <v>103044250</v>
      </c>
      <c r="B503" s="109" t="s">
        <v>515</v>
      </c>
      <c r="C503" s="49">
        <f>VLOOKUP(A:A,'[1]L01'!$A:$C,3,FALSE)</f>
        <v>0</v>
      </c>
    </row>
    <row r="504" spans="1:3" ht="16.5" customHeight="1">
      <c r="A504" s="58">
        <v>1030443</v>
      </c>
      <c r="B504" s="228" t="s">
        <v>516</v>
      </c>
      <c r="C504" s="49">
        <f>VLOOKUP(A:A,'[1]L01'!$A:$C,3,FALSE)</f>
        <v>0</v>
      </c>
    </row>
    <row r="505" spans="1:3" ht="16.5" customHeight="1">
      <c r="A505" s="58">
        <v>103044306</v>
      </c>
      <c r="B505" s="109" t="s">
        <v>428</v>
      </c>
      <c r="C505" s="49">
        <f>VLOOKUP(A:A,'[1]L01'!$A:$C,3,FALSE)</f>
        <v>0</v>
      </c>
    </row>
    <row r="506" spans="1:3" ht="16.5" customHeight="1">
      <c r="A506" s="58">
        <v>103044307</v>
      </c>
      <c r="B506" s="109" t="s">
        <v>517</v>
      </c>
      <c r="C506" s="49">
        <f>VLOOKUP(A:A,'[1]L01'!$A:$C,3,FALSE)</f>
        <v>0</v>
      </c>
    </row>
    <row r="507" spans="1:3" ht="16.5" customHeight="1">
      <c r="A507" s="58">
        <v>103044308</v>
      </c>
      <c r="B507" s="109" t="s">
        <v>518</v>
      </c>
      <c r="C507" s="49">
        <f>VLOOKUP(A:A,'[1]L01'!$A:$C,3,FALSE)</f>
        <v>0</v>
      </c>
    </row>
    <row r="508" spans="1:3" ht="16.5" customHeight="1">
      <c r="A508" s="58">
        <v>103044350</v>
      </c>
      <c r="B508" s="109" t="s">
        <v>519</v>
      </c>
      <c r="C508" s="49">
        <f>VLOOKUP(A:A,'[1]L01'!$A:$C,3,FALSE)</f>
        <v>0</v>
      </c>
    </row>
    <row r="509" spans="1:3" ht="16.5" customHeight="1">
      <c r="A509" s="58">
        <v>1030444</v>
      </c>
      <c r="B509" s="228" t="s">
        <v>520</v>
      </c>
      <c r="C509" s="49">
        <f>VLOOKUP(A:A,'[1]L01'!$A:$C,3,FALSE)</f>
        <v>0</v>
      </c>
    </row>
    <row r="510" spans="1:3" ht="16.5" customHeight="1">
      <c r="A510" s="58">
        <v>103044414</v>
      </c>
      <c r="B510" s="109" t="s">
        <v>521</v>
      </c>
      <c r="C510" s="49">
        <f>VLOOKUP(A:A,'[1]L01'!$A:$C,3,FALSE)</f>
        <v>0</v>
      </c>
    </row>
    <row r="511" spans="1:3" ht="16.5" customHeight="1">
      <c r="A511" s="58">
        <v>103044416</v>
      </c>
      <c r="B511" s="109" t="s">
        <v>522</v>
      </c>
      <c r="C511" s="49">
        <f>VLOOKUP(A:A,'[1]L01'!$A:$C,3,FALSE)</f>
        <v>0</v>
      </c>
    </row>
    <row r="512" spans="1:3" ht="16.5" customHeight="1">
      <c r="A512" s="58">
        <v>103044433</v>
      </c>
      <c r="B512" s="109" t="s">
        <v>523</v>
      </c>
      <c r="C512" s="49">
        <f>VLOOKUP(A:A,'[1]L01'!$A:$C,3,FALSE)</f>
        <v>0</v>
      </c>
    </row>
    <row r="513" spans="1:3" ht="16.5" customHeight="1">
      <c r="A513" s="58">
        <v>103044434</v>
      </c>
      <c r="B513" s="109" t="s">
        <v>524</v>
      </c>
      <c r="C513" s="49">
        <f>VLOOKUP(A:A,'[1]L01'!$A:$C,3,FALSE)</f>
        <v>0</v>
      </c>
    </row>
    <row r="514" spans="1:3" ht="16.5" customHeight="1">
      <c r="A514" s="58">
        <v>103044435</v>
      </c>
      <c r="B514" s="109" t="s">
        <v>525</v>
      </c>
      <c r="C514" s="49">
        <f>VLOOKUP(A:A,'[1]L01'!$A:$C,3,FALSE)</f>
        <v>0</v>
      </c>
    </row>
    <row r="515" spans="1:3" ht="16.5" customHeight="1">
      <c r="A515" s="58">
        <v>103044450</v>
      </c>
      <c r="B515" s="109" t="s">
        <v>526</v>
      </c>
      <c r="C515" s="49">
        <f>VLOOKUP(A:A,'[1]L01'!$A:$C,3,FALSE)</f>
        <v>0</v>
      </c>
    </row>
    <row r="516" spans="1:3" ht="16.5" customHeight="1">
      <c r="A516" s="58">
        <v>1030445</v>
      </c>
      <c r="B516" s="228" t="s">
        <v>527</v>
      </c>
      <c r="C516" s="49">
        <f>VLOOKUP(A:A,'[1]L01'!$A:$C,3,FALSE)</f>
        <v>0</v>
      </c>
    </row>
    <row r="517" spans="1:3" ht="16.5" customHeight="1">
      <c r="A517" s="58">
        <v>103044507</v>
      </c>
      <c r="B517" s="109" t="s">
        <v>528</v>
      </c>
      <c r="C517" s="49">
        <f>VLOOKUP(A:A,'[1]L01'!$A:$C,3,FALSE)</f>
        <v>0</v>
      </c>
    </row>
    <row r="518" spans="1:3" ht="16.5" customHeight="1">
      <c r="A518" s="58">
        <v>103044550</v>
      </c>
      <c r="B518" s="109" t="s">
        <v>529</v>
      </c>
      <c r="C518" s="49">
        <f>VLOOKUP(A:A,'[1]L01'!$A:$C,3,FALSE)</f>
        <v>0</v>
      </c>
    </row>
    <row r="519" spans="1:3" ht="16.5" customHeight="1">
      <c r="A519" s="58">
        <v>1030446</v>
      </c>
      <c r="B519" s="228" t="s">
        <v>530</v>
      </c>
      <c r="C519" s="49">
        <f>VLOOKUP(A:A,'[1]L01'!$A:$C,3,FALSE)</f>
        <v>54</v>
      </c>
    </row>
    <row r="520" spans="1:3" ht="16.5" customHeight="1">
      <c r="A520" s="58">
        <v>103044608</v>
      </c>
      <c r="B520" s="109" t="s">
        <v>428</v>
      </c>
      <c r="C520" s="49">
        <f>VLOOKUP(A:A,'[1]L01'!$A:$C,3,FALSE)</f>
        <v>0</v>
      </c>
    </row>
    <row r="521" spans="1:3" ht="16.5" customHeight="1">
      <c r="A521" s="58">
        <v>103044609</v>
      </c>
      <c r="B521" s="109" t="s">
        <v>531</v>
      </c>
      <c r="C521" s="49">
        <f>VLOOKUP(A:A,'[1]L01'!$A:$C,3,FALSE)</f>
        <v>54</v>
      </c>
    </row>
    <row r="522" spans="1:3" ht="16.5" customHeight="1">
      <c r="A522" s="58">
        <v>103044650</v>
      </c>
      <c r="B522" s="109" t="s">
        <v>532</v>
      </c>
      <c r="C522" s="49">
        <f>VLOOKUP(A:A,'[1]L01'!$A:$C,3,FALSE)</f>
        <v>0</v>
      </c>
    </row>
    <row r="523" spans="1:3" ht="16.5" customHeight="1">
      <c r="A523" s="58">
        <v>1030447</v>
      </c>
      <c r="B523" s="228" t="s">
        <v>533</v>
      </c>
      <c r="C523" s="49">
        <f>VLOOKUP(A:A,'[1]L01'!$A:$C,3,FALSE)</f>
        <v>0</v>
      </c>
    </row>
    <row r="524" spans="1:3" ht="16.5" customHeight="1">
      <c r="A524" s="58">
        <v>103044709</v>
      </c>
      <c r="B524" s="109" t="s">
        <v>534</v>
      </c>
      <c r="C524" s="49">
        <f>VLOOKUP(A:A,'[1]L01'!$A:$C,3,FALSE)</f>
        <v>0</v>
      </c>
    </row>
    <row r="525" spans="1:3" ht="16.5" customHeight="1">
      <c r="A525" s="58">
        <v>103044712</v>
      </c>
      <c r="B525" s="109" t="s">
        <v>535</v>
      </c>
      <c r="C525" s="49">
        <f>VLOOKUP(A:A,'[1]L01'!$A:$C,3,FALSE)</f>
        <v>0</v>
      </c>
    </row>
    <row r="526" spans="1:3" ht="16.5" customHeight="1">
      <c r="A526" s="58">
        <v>103044713</v>
      </c>
      <c r="B526" s="109" t="s">
        <v>428</v>
      </c>
      <c r="C526" s="49">
        <f>VLOOKUP(A:A,'[1]L01'!$A:$C,3,FALSE)</f>
        <v>0</v>
      </c>
    </row>
    <row r="527" spans="1:3" ht="16.5" customHeight="1">
      <c r="A527" s="58">
        <v>103044715</v>
      </c>
      <c r="B527" s="109" t="s">
        <v>536</v>
      </c>
      <c r="C527" s="49">
        <f>VLOOKUP(A:A,'[1]L01'!$A:$C,3,FALSE)</f>
        <v>0</v>
      </c>
    </row>
    <row r="528" spans="1:3" ht="16.5" customHeight="1">
      <c r="A528" s="58">
        <v>103044730</v>
      </c>
      <c r="B528" s="109" t="s">
        <v>537</v>
      </c>
      <c r="C528" s="49">
        <f>VLOOKUP(A:A,'[1]L01'!$A:$C,3,FALSE)</f>
        <v>0</v>
      </c>
    </row>
    <row r="529" spans="1:3" ht="16.5" customHeight="1">
      <c r="A529" s="58">
        <v>103044731</v>
      </c>
      <c r="B529" s="109" t="s">
        <v>538</v>
      </c>
      <c r="C529" s="49">
        <f>VLOOKUP(A:A,'[1]L01'!$A:$C,3,FALSE)</f>
        <v>0</v>
      </c>
    </row>
    <row r="530" spans="1:3" ht="16.5" customHeight="1">
      <c r="A530" s="58">
        <v>103044732</v>
      </c>
      <c r="B530" s="109" t="s">
        <v>539</v>
      </c>
      <c r="C530" s="49">
        <v>0</v>
      </c>
    </row>
    <row r="531" spans="1:3" ht="16.5" customHeight="1">
      <c r="A531" s="58">
        <v>103044733</v>
      </c>
      <c r="B531" s="109" t="s">
        <v>540</v>
      </c>
      <c r="C531" s="49">
        <f>VLOOKUP(A:A,'[1]L01'!$A:$C,3,FALSE)</f>
        <v>0</v>
      </c>
    </row>
    <row r="532" spans="1:3" ht="16.5" customHeight="1">
      <c r="A532" s="58">
        <v>103044750</v>
      </c>
      <c r="B532" s="109" t="s">
        <v>541</v>
      </c>
      <c r="C532" s="49">
        <f>VLOOKUP(A:A,'[1]L01'!$A:$C,3,FALSE)</f>
        <v>0</v>
      </c>
    </row>
    <row r="533" spans="1:3" ht="16.5" customHeight="1">
      <c r="A533" s="58">
        <v>1030448</v>
      </c>
      <c r="B533" s="228" t="s">
        <v>542</v>
      </c>
      <c r="C533" s="49">
        <f>VLOOKUP(A:A,'[1]L01'!$A:$C,3,FALSE)</f>
        <v>0</v>
      </c>
    </row>
    <row r="534" spans="1:3" ht="16.5" customHeight="1">
      <c r="A534" s="58">
        <v>103044801</v>
      </c>
      <c r="B534" s="109" t="s">
        <v>543</v>
      </c>
      <c r="C534" s="49">
        <f>VLOOKUP(A:A,'[1]L01'!$A:$C,3,FALSE)</f>
        <v>0</v>
      </c>
    </row>
    <row r="535" spans="1:3" ht="16.5" customHeight="1">
      <c r="A535" s="58">
        <v>103044802</v>
      </c>
      <c r="B535" s="109" t="s">
        <v>544</v>
      </c>
      <c r="C535" s="49">
        <f>VLOOKUP(A:A,'[1]L01'!$A:$C,3,FALSE)</f>
        <v>0</v>
      </c>
    </row>
    <row r="536" spans="1:3" ht="16.5" customHeight="1">
      <c r="A536" s="58">
        <v>103044850</v>
      </c>
      <c r="B536" s="109" t="s">
        <v>545</v>
      </c>
      <c r="C536" s="49">
        <f>VLOOKUP(A:A,'[1]L01'!$A:$C,3,FALSE)</f>
        <v>0</v>
      </c>
    </row>
    <row r="537" spans="1:3" ht="16.5" customHeight="1">
      <c r="A537" s="58">
        <v>1030449</v>
      </c>
      <c r="B537" s="228" t="s">
        <v>546</v>
      </c>
      <c r="C537" s="49">
        <f>VLOOKUP(A:A,'[1]L01'!$A:$C,3,FALSE)</f>
        <v>0</v>
      </c>
    </row>
    <row r="538" spans="1:3" ht="16.5" customHeight="1">
      <c r="A538" s="58">
        <v>103044907</v>
      </c>
      <c r="B538" s="109" t="s">
        <v>468</v>
      </c>
      <c r="C538" s="49">
        <f>VLOOKUP(A:A,'[1]L01'!$A:$C,3,FALSE)</f>
        <v>0</v>
      </c>
    </row>
    <row r="539" spans="1:3" ht="16.5" customHeight="1">
      <c r="A539" s="58">
        <v>103044908</v>
      </c>
      <c r="B539" s="109" t="s">
        <v>547</v>
      </c>
      <c r="C539" s="49">
        <f>VLOOKUP(A:A,'[1]L01'!$A:$C,3,FALSE)</f>
        <v>0</v>
      </c>
    </row>
    <row r="540" spans="1:3" ht="16.5" customHeight="1">
      <c r="A540" s="58">
        <v>103044950</v>
      </c>
      <c r="B540" s="109" t="s">
        <v>548</v>
      </c>
      <c r="C540" s="49">
        <f>VLOOKUP(A:A,'[1]L01'!$A:$C,3,FALSE)</f>
        <v>0</v>
      </c>
    </row>
    <row r="541" spans="1:3" ht="16.5" customHeight="1">
      <c r="A541" s="58">
        <v>1030450</v>
      </c>
      <c r="B541" s="228" t="s">
        <v>549</v>
      </c>
      <c r="C541" s="49">
        <f>VLOOKUP(A:A,'[1]L01'!$A:$C,3,FALSE)</f>
        <v>0</v>
      </c>
    </row>
    <row r="542" spans="1:3" ht="16.5" customHeight="1">
      <c r="A542" s="58">
        <v>103045002</v>
      </c>
      <c r="B542" s="109" t="s">
        <v>550</v>
      </c>
      <c r="C542" s="49">
        <f>VLOOKUP(A:A,'[1]L01'!$A:$C,3,FALSE)</f>
        <v>0</v>
      </c>
    </row>
    <row r="543" spans="1:3" ht="16.5" customHeight="1">
      <c r="A543" s="58">
        <v>103045004</v>
      </c>
      <c r="B543" s="109" t="s">
        <v>551</v>
      </c>
      <c r="C543" s="49">
        <f>VLOOKUP(A:A,'[1]L01'!$A:$C,3,FALSE)</f>
        <v>0</v>
      </c>
    </row>
    <row r="544" spans="1:3" ht="16.5" customHeight="1">
      <c r="A544" s="58">
        <v>103045050</v>
      </c>
      <c r="B544" s="109" t="s">
        <v>552</v>
      </c>
      <c r="C544" s="49">
        <f>VLOOKUP(A:A,'[1]L01'!$A:$C,3,FALSE)</f>
        <v>0</v>
      </c>
    </row>
    <row r="545" spans="1:3" ht="16.5" customHeight="1">
      <c r="A545" s="58">
        <v>1030451</v>
      </c>
      <c r="B545" s="228" t="s">
        <v>553</v>
      </c>
      <c r="C545" s="49">
        <f>VLOOKUP(A:A,'[1]L01'!$A:$C,3,FALSE)</f>
        <v>0</v>
      </c>
    </row>
    <row r="546" spans="1:3" ht="16.5" customHeight="1">
      <c r="A546" s="58">
        <v>103045101</v>
      </c>
      <c r="B546" s="109" t="s">
        <v>554</v>
      </c>
      <c r="C546" s="49">
        <f>VLOOKUP(A:A,'[1]L01'!$A:$C,3,FALSE)</f>
        <v>0</v>
      </c>
    </row>
    <row r="547" spans="1:3" ht="16.5" customHeight="1">
      <c r="A547" s="58">
        <v>103045102</v>
      </c>
      <c r="B547" s="109" t="s">
        <v>555</v>
      </c>
      <c r="C547" s="49">
        <f>VLOOKUP(A:A,'[1]L01'!$A:$C,3,FALSE)</f>
        <v>0</v>
      </c>
    </row>
    <row r="548" spans="1:3" ht="16.5" customHeight="1">
      <c r="A548" s="58">
        <v>103045103</v>
      </c>
      <c r="B548" s="109" t="s">
        <v>556</v>
      </c>
      <c r="C548" s="49">
        <f>VLOOKUP(A:A,'[1]L01'!$A:$C,3,FALSE)</f>
        <v>0</v>
      </c>
    </row>
    <row r="549" spans="1:3" ht="16.5" customHeight="1">
      <c r="A549" s="58">
        <v>103045150</v>
      </c>
      <c r="B549" s="109" t="s">
        <v>557</v>
      </c>
      <c r="C549" s="49">
        <f>VLOOKUP(A:A,'[1]L01'!$A:$C,3,FALSE)</f>
        <v>0</v>
      </c>
    </row>
    <row r="550" spans="1:3" ht="16.5" customHeight="1">
      <c r="A550" s="58">
        <v>1030452</v>
      </c>
      <c r="B550" s="228" t="s">
        <v>558</v>
      </c>
      <c r="C550" s="49">
        <f>VLOOKUP(A:A,'[1]L01'!$A:$C,3,FALSE)</f>
        <v>0</v>
      </c>
    </row>
    <row r="551" spans="1:3" ht="16.5" customHeight="1">
      <c r="A551" s="58">
        <v>103045201</v>
      </c>
      <c r="B551" s="109" t="s">
        <v>559</v>
      </c>
      <c r="C551" s="49">
        <f>VLOOKUP(A:A,'[1]L01'!$A:$C,3,FALSE)</f>
        <v>0</v>
      </c>
    </row>
    <row r="552" spans="1:3" ht="16.5" customHeight="1">
      <c r="A552" s="58">
        <v>103045202</v>
      </c>
      <c r="B552" s="109" t="s">
        <v>560</v>
      </c>
      <c r="C552" s="49">
        <f>VLOOKUP(A:A,'[1]L01'!$A:$C,3,FALSE)</f>
        <v>0</v>
      </c>
    </row>
    <row r="553" spans="1:3" ht="16.5" customHeight="1">
      <c r="A553" s="58">
        <v>103045203</v>
      </c>
      <c r="B553" s="109" t="s">
        <v>428</v>
      </c>
      <c r="C553" s="49">
        <f>VLOOKUP(A:A,'[1]L01'!$A:$C,3,FALSE)</f>
        <v>0</v>
      </c>
    </row>
    <row r="554" spans="1:3" ht="16.5" customHeight="1">
      <c r="A554" s="58">
        <v>103045250</v>
      </c>
      <c r="B554" s="109" t="s">
        <v>561</v>
      </c>
      <c r="C554" s="49">
        <f>VLOOKUP(A:A,'[1]L01'!$A:$C,3,FALSE)</f>
        <v>0</v>
      </c>
    </row>
    <row r="555" spans="1:3" ht="16.5" customHeight="1">
      <c r="A555" s="58">
        <v>1030455</v>
      </c>
      <c r="B555" s="228" t="s">
        <v>562</v>
      </c>
      <c r="C555" s="49">
        <f>VLOOKUP(A:A,'[1]L01'!$A:$C,3,FALSE)</f>
        <v>0</v>
      </c>
    </row>
    <row r="556" spans="1:3" ht="16.5" customHeight="1">
      <c r="A556" s="58">
        <v>103045501</v>
      </c>
      <c r="B556" s="109" t="s">
        <v>563</v>
      </c>
      <c r="C556" s="49">
        <f>VLOOKUP(A:A,'[1]L01'!$A:$C,3,FALSE)</f>
        <v>0</v>
      </c>
    </row>
    <row r="557" spans="1:3" ht="16.5" customHeight="1">
      <c r="A557" s="58">
        <v>103045550</v>
      </c>
      <c r="B557" s="109" t="s">
        <v>564</v>
      </c>
      <c r="C557" s="49">
        <f>VLOOKUP(A:A,'[1]L01'!$A:$C,3,FALSE)</f>
        <v>0</v>
      </c>
    </row>
    <row r="558" spans="1:3" ht="16.5" customHeight="1">
      <c r="A558" s="58">
        <v>1030456</v>
      </c>
      <c r="B558" s="228" t="s">
        <v>565</v>
      </c>
      <c r="C558" s="49">
        <f>VLOOKUP(A:A,'[1]L01'!$A:$C,3,FALSE)</f>
        <v>0</v>
      </c>
    </row>
    <row r="559" spans="1:3" ht="16.5" customHeight="1">
      <c r="A559" s="58">
        <v>103045650</v>
      </c>
      <c r="B559" s="109" t="s">
        <v>566</v>
      </c>
      <c r="C559" s="49">
        <f>VLOOKUP(A:A,'[1]L01'!$A:$C,3,FALSE)</f>
        <v>0</v>
      </c>
    </row>
    <row r="560" spans="1:3" ht="16.5" customHeight="1">
      <c r="A560" s="58">
        <v>1030457</v>
      </c>
      <c r="B560" s="228" t="s">
        <v>567</v>
      </c>
      <c r="C560" s="49">
        <f>VLOOKUP(A:A,'[1]L01'!$A:$C,3,FALSE)</f>
        <v>0</v>
      </c>
    </row>
    <row r="561" spans="1:3" ht="16.5" customHeight="1">
      <c r="A561" s="58">
        <v>103045750</v>
      </c>
      <c r="B561" s="109" t="s">
        <v>568</v>
      </c>
      <c r="C561" s="49">
        <f>VLOOKUP(A:A,'[1]L01'!$A:$C,3,FALSE)</f>
        <v>0</v>
      </c>
    </row>
    <row r="562" spans="1:3" ht="16.5" customHeight="1">
      <c r="A562" s="58">
        <v>1030458</v>
      </c>
      <c r="B562" s="228" t="s">
        <v>569</v>
      </c>
      <c r="C562" s="49">
        <f>VLOOKUP(A:A,'[1]L01'!$A:$C,3,FALSE)</f>
        <v>0</v>
      </c>
    </row>
    <row r="563" spans="1:3" ht="16.5" customHeight="1">
      <c r="A563" s="58">
        <v>103045850</v>
      </c>
      <c r="B563" s="109" t="s">
        <v>570</v>
      </c>
      <c r="C563" s="49">
        <f>VLOOKUP(A:A,'[1]L01'!$A:$C,3,FALSE)</f>
        <v>0</v>
      </c>
    </row>
    <row r="564" spans="1:3" ht="16.5" customHeight="1">
      <c r="A564" s="58">
        <v>1030459</v>
      </c>
      <c r="B564" s="228" t="s">
        <v>571</v>
      </c>
      <c r="C564" s="49">
        <f>VLOOKUP(A:A,'[1]L01'!$A:$C,3,FALSE)</f>
        <v>0</v>
      </c>
    </row>
    <row r="565" spans="1:3" ht="16.5" customHeight="1">
      <c r="A565" s="58">
        <v>103045901</v>
      </c>
      <c r="B565" s="109" t="s">
        <v>572</v>
      </c>
      <c r="C565" s="49">
        <v>0</v>
      </c>
    </row>
    <row r="566" spans="1:3" ht="16.5" customHeight="1">
      <c r="A566" s="58">
        <v>103045950</v>
      </c>
      <c r="B566" s="109" t="s">
        <v>573</v>
      </c>
      <c r="C566" s="49">
        <f>VLOOKUP(A:A,'[1]L01'!$A:$C,3,FALSE)</f>
        <v>0</v>
      </c>
    </row>
    <row r="567" spans="1:3" ht="16.5" customHeight="1">
      <c r="A567" s="58">
        <v>1030461</v>
      </c>
      <c r="B567" s="228" t="s">
        <v>574</v>
      </c>
      <c r="C567" s="49">
        <f>VLOOKUP(A:A,'[1]L01'!$A:$C,3,FALSE)</f>
        <v>0</v>
      </c>
    </row>
    <row r="568" spans="1:3" ht="16.5" customHeight="1">
      <c r="A568" s="58">
        <v>103046101</v>
      </c>
      <c r="B568" s="109" t="s">
        <v>428</v>
      </c>
      <c r="C568" s="49">
        <f>VLOOKUP(A:A,'[1]L01'!$A:$C,3,FALSE)</f>
        <v>0</v>
      </c>
    </row>
    <row r="569" spans="1:3" ht="16.5" customHeight="1">
      <c r="A569" s="58">
        <v>103046150</v>
      </c>
      <c r="B569" s="109" t="s">
        <v>575</v>
      </c>
      <c r="C569" s="49">
        <f>VLOOKUP(A:A,'[1]L01'!$A:$C,3,FALSE)</f>
        <v>0</v>
      </c>
    </row>
    <row r="570" spans="1:3" ht="16.5" customHeight="1">
      <c r="A570" s="58">
        <v>1030499</v>
      </c>
      <c r="B570" s="228" t="s">
        <v>576</v>
      </c>
      <c r="C570" s="49">
        <f>VLOOKUP(A:A,'[1]L01'!$A:$C,3,FALSE)</f>
        <v>0</v>
      </c>
    </row>
    <row r="571" spans="1:3" ht="16.5" customHeight="1">
      <c r="A571" s="58">
        <v>103049950</v>
      </c>
      <c r="B571" s="109" t="s">
        <v>577</v>
      </c>
      <c r="C571" s="49">
        <f>VLOOKUP(A:A,'[1]L01'!$A:$C,3,FALSE)</f>
        <v>0</v>
      </c>
    </row>
    <row r="572" spans="1:3" ht="16.5" customHeight="1">
      <c r="A572" s="58">
        <v>10305</v>
      </c>
      <c r="B572" s="228" t="s">
        <v>578</v>
      </c>
      <c r="C572" s="49">
        <f>VLOOKUP(A:A,'[1]L01'!$A:$C,3,FALSE)</f>
        <v>15410</v>
      </c>
    </row>
    <row r="573" spans="1:3" ht="16.5" customHeight="1">
      <c r="A573" s="58">
        <v>1030501</v>
      </c>
      <c r="B573" s="228" t="s">
        <v>579</v>
      </c>
      <c r="C573" s="49">
        <f>VLOOKUP(A:A,'[1]L01'!$A:$C,3,FALSE)</f>
        <v>14780</v>
      </c>
    </row>
    <row r="574" spans="1:3" ht="16.5" customHeight="1">
      <c r="A574" s="58">
        <v>103050101</v>
      </c>
      <c r="B574" s="109" t="s">
        <v>580</v>
      </c>
      <c r="C574" s="49">
        <f>VLOOKUP(A:A,'[1]L01'!$A:$C,3,FALSE)</f>
        <v>6080</v>
      </c>
    </row>
    <row r="575" spans="1:3" ht="16.5" customHeight="1">
      <c r="A575" s="58">
        <v>103050102</v>
      </c>
      <c r="B575" s="109" t="s">
        <v>581</v>
      </c>
      <c r="C575" s="49">
        <f>VLOOKUP(A:A,'[1]L01'!$A:$C,3,FALSE)</f>
        <v>0</v>
      </c>
    </row>
    <row r="576" spans="1:3" ht="16.5" customHeight="1">
      <c r="A576" s="58">
        <v>103050103</v>
      </c>
      <c r="B576" s="109" t="s">
        <v>582</v>
      </c>
      <c r="C576" s="49">
        <f>VLOOKUP(A:A,'[1]L01'!$A:$C,3,FALSE)</f>
        <v>0</v>
      </c>
    </row>
    <row r="577" spans="1:3" ht="16.5" customHeight="1">
      <c r="A577" s="58">
        <v>103050105</v>
      </c>
      <c r="B577" s="109" t="s">
        <v>583</v>
      </c>
      <c r="C577" s="49">
        <f>VLOOKUP(A:A,'[1]L01'!$A:$C,3,FALSE)</f>
        <v>0</v>
      </c>
    </row>
    <row r="578" spans="1:3" ht="16.5" customHeight="1">
      <c r="A578" s="58">
        <v>103050107</v>
      </c>
      <c r="B578" s="109" t="s">
        <v>584</v>
      </c>
      <c r="C578" s="49">
        <f>VLOOKUP(A:A,'[1]L01'!$A:$C,3,FALSE)</f>
        <v>0</v>
      </c>
    </row>
    <row r="579" spans="1:3" ht="16.5" customHeight="1">
      <c r="A579" s="58">
        <v>103050108</v>
      </c>
      <c r="B579" s="109" t="s">
        <v>585</v>
      </c>
      <c r="C579" s="49">
        <f>VLOOKUP(A:A,'[1]L01'!$A:$C,3,FALSE)</f>
        <v>0</v>
      </c>
    </row>
    <row r="580" spans="1:3" ht="16.5" customHeight="1">
      <c r="A580" s="58">
        <v>103050109</v>
      </c>
      <c r="B580" s="109" t="s">
        <v>586</v>
      </c>
      <c r="C580" s="49">
        <f>VLOOKUP(A:A,'[1]L01'!$A:$C,3,FALSE)</f>
        <v>0</v>
      </c>
    </row>
    <row r="581" spans="1:3" ht="16.5" customHeight="1">
      <c r="A581" s="58">
        <v>103050110</v>
      </c>
      <c r="B581" s="109" t="s">
        <v>587</v>
      </c>
      <c r="C581" s="49">
        <f>VLOOKUP(A:A,'[1]L01'!$A:$C,3,FALSE)</f>
        <v>150</v>
      </c>
    </row>
    <row r="582" spans="1:3" ht="16.5" customHeight="1">
      <c r="A582" s="58">
        <v>103050111</v>
      </c>
      <c r="B582" s="109" t="s">
        <v>588</v>
      </c>
      <c r="C582" s="49">
        <f>VLOOKUP(A:A,'[1]L01'!$A:$C,3,FALSE)</f>
        <v>0</v>
      </c>
    </row>
    <row r="583" spans="1:3" ht="16.5" customHeight="1">
      <c r="A583" s="58">
        <v>103050112</v>
      </c>
      <c r="B583" s="109" t="s">
        <v>589</v>
      </c>
      <c r="C583" s="49">
        <f>VLOOKUP(A:A,'[1]L01'!$A:$C,3,FALSE)</f>
        <v>0</v>
      </c>
    </row>
    <row r="584" spans="1:3" ht="16.5" customHeight="1">
      <c r="A584" s="58">
        <v>103050113</v>
      </c>
      <c r="B584" s="109" t="s">
        <v>590</v>
      </c>
      <c r="C584" s="49">
        <f>VLOOKUP(A:A,'[1]L01'!$A:$C,3,FALSE)</f>
        <v>0</v>
      </c>
    </row>
    <row r="585" spans="1:3" ht="16.5" customHeight="1">
      <c r="A585" s="58">
        <v>103050114</v>
      </c>
      <c r="B585" s="109" t="s">
        <v>591</v>
      </c>
      <c r="C585" s="49">
        <f>VLOOKUP(A:A,'[1]L01'!$A:$C,3,FALSE)</f>
        <v>0</v>
      </c>
    </row>
    <row r="586" spans="1:3" ht="16.5" customHeight="1">
      <c r="A586" s="58">
        <v>103050115</v>
      </c>
      <c r="B586" s="109" t="s">
        <v>592</v>
      </c>
      <c r="C586" s="49">
        <f>VLOOKUP(A:A,'[1]L01'!$A:$C,3,FALSE)</f>
        <v>0</v>
      </c>
    </row>
    <row r="587" spans="1:3" ht="16.5" customHeight="1">
      <c r="A587" s="58">
        <v>103050116</v>
      </c>
      <c r="B587" s="109" t="s">
        <v>593</v>
      </c>
      <c r="C587" s="49">
        <f>VLOOKUP(A:A,'[1]L01'!$A:$C,3,FALSE)</f>
        <v>470</v>
      </c>
    </row>
    <row r="588" spans="1:3" ht="16.5" customHeight="1">
      <c r="A588" s="58">
        <v>103050117</v>
      </c>
      <c r="B588" s="109" t="s">
        <v>594</v>
      </c>
      <c r="C588" s="49">
        <f>VLOOKUP(A:A,'[1]L01'!$A:$C,3,FALSE)</f>
        <v>0</v>
      </c>
    </row>
    <row r="589" spans="1:3" ht="16.5" customHeight="1">
      <c r="A589" s="58">
        <v>103050119</v>
      </c>
      <c r="B589" s="109" t="s">
        <v>595</v>
      </c>
      <c r="C589" s="49">
        <f>VLOOKUP(A:A,'[1]L01'!$A:$C,3,FALSE)</f>
        <v>0</v>
      </c>
    </row>
    <row r="590" spans="1:3" ht="16.5" customHeight="1">
      <c r="A590" s="58">
        <v>103050120</v>
      </c>
      <c r="B590" s="109" t="s">
        <v>596</v>
      </c>
      <c r="C590" s="49">
        <f>VLOOKUP(A:A,'[1]L01'!$A:$C,3,FALSE)</f>
        <v>0</v>
      </c>
    </row>
    <row r="591" spans="1:3" ht="16.5" customHeight="1">
      <c r="A591" s="58">
        <v>103050121</v>
      </c>
      <c r="B591" s="109" t="s">
        <v>597</v>
      </c>
      <c r="C591" s="49">
        <f>VLOOKUP(A:A,'[1]L01'!$A:$C,3,FALSE)</f>
        <v>0</v>
      </c>
    </row>
    <row r="592" spans="1:3" ht="16.5" customHeight="1">
      <c r="A592" s="58">
        <v>103050122</v>
      </c>
      <c r="B592" s="109" t="s">
        <v>598</v>
      </c>
      <c r="C592" s="49">
        <f>VLOOKUP(A:A,'[1]L01'!$A:$C,3,FALSE)</f>
        <v>0</v>
      </c>
    </row>
    <row r="593" spans="1:3" ht="16.5" customHeight="1">
      <c r="A593" s="58">
        <v>103050123</v>
      </c>
      <c r="B593" s="109" t="s">
        <v>599</v>
      </c>
      <c r="C593" s="49">
        <f>VLOOKUP(A:A,'[1]L01'!$A:$C,3,FALSE)</f>
        <v>50</v>
      </c>
    </row>
    <row r="594" spans="1:3" ht="16.5" customHeight="1">
      <c r="A594" s="58">
        <v>103050124</v>
      </c>
      <c r="B594" s="109" t="s">
        <v>600</v>
      </c>
      <c r="C594" s="49">
        <f>VLOOKUP(A:A,'[1]L01'!$A:$C,3,FALSE)</f>
        <v>0</v>
      </c>
    </row>
    <row r="595" spans="1:3" ht="16.5" customHeight="1">
      <c r="A595" s="58">
        <v>103050125</v>
      </c>
      <c r="B595" s="109" t="s">
        <v>601</v>
      </c>
      <c r="C595" s="49">
        <f>VLOOKUP(A:A,'[1]L01'!$A:$C,3,FALSE)</f>
        <v>0</v>
      </c>
    </row>
    <row r="596" spans="1:3" ht="16.5" customHeight="1">
      <c r="A596" s="58">
        <v>103050126</v>
      </c>
      <c r="B596" s="109" t="s">
        <v>602</v>
      </c>
      <c r="C596" s="49">
        <f>VLOOKUP(A:A,'[1]L01'!$A:$C,3,FALSE)</f>
        <v>0</v>
      </c>
    </row>
    <row r="597" spans="1:3" ht="16.5" customHeight="1">
      <c r="A597" s="58">
        <v>103050199</v>
      </c>
      <c r="B597" s="109" t="s">
        <v>603</v>
      </c>
      <c r="C597" s="49">
        <f>VLOOKUP(A:A,'[1]L01'!$A:$C,3,FALSE)</f>
        <v>8030</v>
      </c>
    </row>
    <row r="598" spans="1:3" ht="16.5" customHeight="1">
      <c r="A598" s="58">
        <v>1030502</v>
      </c>
      <c r="B598" s="228" t="s">
        <v>604</v>
      </c>
      <c r="C598" s="49">
        <f>VLOOKUP(A:A,'[1]L01'!$A:$C,3,FALSE)</f>
        <v>0</v>
      </c>
    </row>
    <row r="599" spans="1:3" ht="16.5" customHeight="1">
      <c r="A599" s="58">
        <v>103050201</v>
      </c>
      <c r="B599" s="109" t="s">
        <v>605</v>
      </c>
      <c r="C599" s="49">
        <f>VLOOKUP(A:A,'[1]L01'!$A:$C,3,FALSE)</f>
        <v>0</v>
      </c>
    </row>
    <row r="600" spans="1:3" ht="16.5" customHeight="1">
      <c r="A600" s="58">
        <v>103050202</v>
      </c>
      <c r="B600" s="109" t="s">
        <v>606</v>
      </c>
      <c r="C600" s="49">
        <f>VLOOKUP(A:A,'[1]L01'!$A:$C,3,FALSE)</f>
        <v>0</v>
      </c>
    </row>
    <row r="601" spans="1:3" ht="16.5" customHeight="1">
      <c r="A601" s="58">
        <v>103050203</v>
      </c>
      <c r="B601" s="109" t="s">
        <v>607</v>
      </c>
      <c r="C601" s="49">
        <f>VLOOKUP(A:A,'[1]L01'!$A:$C,3,FALSE)</f>
        <v>0</v>
      </c>
    </row>
    <row r="602" spans="1:3" ht="16.5" customHeight="1">
      <c r="A602" s="58">
        <v>103050299</v>
      </c>
      <c r="B602" s="109" t="s">
        <v>608</v>
      </c>
      <c r="C602" s="49">
        <f>VLOOKUP(A:A,'[1]L01'!$A:$C,3,FALSE)</f>
        <v>0</v>
      </c>
    </row>
    <row r="603" spans="1:3" ht="16.5" customHeight="1">
      <c r="A603" s="58">
        <v>1030503</v>
      </c>
      <c r="B603" s="228" t="s">
        <v>609</v>
      </c>
      <c r="C603" s="49">
        <f>VLOOKUP(A:A,'[1]L01'!$A:$C,3,FALSE)</f>
        <v>630</v>
      </c>
    </row>
    <row r="604" spans="1:3" ht="16.5" customHeight="1">
      <c r="A604" s="58">
        <v>1030509</v>
      </c>
      <c r="B604" s="228" t="s">
        <v>610</v>
      </c>
      <c r="C604" s="49">
        <f>VLOOKUP(A:A,'[1]L01'!$A:$C,3,FALSE)</f>
        <v>0</v>
      </c>
    </row>
    <row r="605" spans="1:3" ht="16.5" customHeight="1">
      <c r="A605" s="58">
        <v>10306</v>
      </c>
      <c r="B605" s="228" t="s">
        <v>611</v>
      </c>
      <c r="C605" s="49">
        <f>VLOOKUP(A:A,'[1]L01'!$A:$C,3,FALSE)</f>
        <v>0</v>
      </c>
    </row>
    <row r="606" spans="1:3" ht="16.5" customHeight="1">
      <c r="A606" s="58">
        <v>1030601</v>
      </c>
      <c r="B606" s="228" t="s">
        <v>612</v>
      </c>
      <c r="C606" s="49">
        <f>VLOOKUP(A:A,'[1]L01'!$A:$C,3,FALSE)</f>
        <v>0</v>
      </c>
    </row>
    <row r="607" spans="1:3" ht="16.5" customHeight="1">
      <c r="A607" s="58">
        <v>103060101</v>
      </c>
      <c r="B607" s="109" t="s">
        <v>613</v>
      </c>
      <c r="C607" s="49">
        <f>VLOOKUP(A:A,'[1]L01'!$A:$C,3,FALSE)</f>
        <v>0</v>
      </c>
    </row>
    <row r="608" spans="1:3" ht="16.5" customHeight="1">
      <c r="A608" s="58">
        <v>103060102</v>
      </c>
      <c r="B608" s="109" t="s">
        <v>614</v>
      </c>
      <c r="C608" s="49">
        <f>VLOOKUP(A:A,'[1]L01'!$A:$C,3,FALSE)</f>
        <v>0</v>
      </c>
    </row>
    <row r="609" spans="1:3" ht="16.5" customHeight="1">
      <c r="A609" s="58">
        <v>103060199</v>
      </c>
      <c r="B609" s="109" t="s">
        <v>615</v>
      </c>
      <c r="C609" s="49">
        <f>VLOOKUP(A:A,'[1]L01'!$A:$C,3,FALSE)</f>
        <v>0</v>
      </c>
    </row>
    <row r="610" spans="1:3" ht="16.5" customHeight="1">
      <c r="A610" s="58">
        <v>1030602</v>
      </c>
      <c r="B610" s="228" t="s">
        <v>616</v>
      </c>
      <c r="C610" s="49">
        <f>VLOOKUP(A:A,'[1]L01'!$A:$C,3,FALSE)</f>
        <v>0</v>
      </c>
    </row>
    <row r="611" spans="1:3" ht="16.5" customHeight="1">
      <c r="A611" s="58">
        <v>103060201</v>
      </c>
      <c r="B611" s="109" t="s">
        <v>617</v>
      </c>
      <c r="C611" s="49">
        <f>VLOOKUP(A:A,'[1]L01'!$A:$C,3,FALSE)</f>
        <v>0</v>
      </c>
    </row>
    <row r="612" spans="1:3" ht="16.5" customHeight="1">
      <c r="A612" s="58">
        <v>103060299</v>
      </c>
      <c r="B612" s="109" t="s">
        <v>618</v>
      </c>
      <c r="C612" s="49">
        <f>VLOOKUP(A:A,'[1]L01'!$A:$C,3,FALSE)</f>
        <v>0</v>
      </c>
    </row>
    <row r="613" spans="1:3" ht="16.5" customHeight="1">
      <c r="A613" s="58">
        <v>1030603</v>
      </c>
      <c r="B613" s="228" t="s">
        <v>619</v>
      </c>
      <c r="C613" s="49">
        <f>VLOOKUP(A:A,'[1]L01'!$A:$C,3,FALSE)</f>
        <v>0</v>
      </c>
    </row>
    <row r="614" spans="1:3" ht="16.5" customHeight="1">
      <c r="A614" s="58">
        <v>103060399</v>
      </c>
      <c r="B614" s="109" t="s">
        <v>620</v>
      </c>
      <c r="C614" s="49">
        <f>VLOOKUP(A:A,'[1]L01'!$A:$C,3,FALSE)</f>
        <v>0</v>
      </c>
    </row>
    <row r="615" spans="1:3" ht="16.5" customHeight="1">
      <c r="A615" s="58">
        <v>1030604</v>
      </c>
      <c r="B615" s="228" t="s">
        <v>621</v>
      </c>
      <c r="C615" s="49">
        <f>VLOOKUP(A:A,'[1]L01'!$A:$C,3,FALSE)</f>
        <v>0</v>
      </c>
    </row>
    <row r="616" spans="1:3" ht="16.5" customHeight="1">
      <c r="A616" s="58">
        <v>103060499</v>
      </c>
      <c r="B616" s="109" t="s">
        <v>622</v>
      </c>
      <c r="C616" s="49">
        <f>VLOOKUP(A:A,'[1]L01'!$A:$C,3,FALSE)</f>
        <v>0</v>
      </c>
    </row>
    <row r="617" spans="1:3" ht="16.5" customHeight="1">
      <c r="A617" s="58">
        <v>1030605</v>
      </c>
      <c r="B617" s="228" t="s">
        <v>623</v>
      </c>
      <c r="C617" s="49">
        <f>VLOOKUP(A:A,'[1]L01'!$A:$C,3,FALSE)</f>
        <v>0</v>
      </c>
    </row>
    <row r="618" spans="1:3" ht="16.5" customHeight="1">
      <c r="A618" s="58">
        <v>1030606</v>
      </c>
      <c r="B618" s="228" t="s">
        <v>624</v>
      </c>
      <c r="C618" s="49">
        <f>VLOOKUP(A:A,'[1]L01'!$A:$C,3,FALSE)</f>
        <v>0</v>
      </c>
    </row>
    <row r="619" spans="1:3" ht="16.5" customHeight="1">
      <c r="A619" s="58">
        <v>103060601</v>
      </c>
      <c r="B619" s="109" t="s">
        <v>625</v>
      </c>
      <c r="C619" s="49">
        <f>VLOOKUP(A:A,'[1]L01'!$A:$C,3,FALSE)</f>
        <v>0</v>
      </c>
    </row>
    <row r="620" spans="1:3" ht="16.5" customHeight="1">
      <c r="A620" s="58">
        <v>103060602</v>
      </c>
      <c r="B620" s="109" t="s">
        <v>626</v>
      </c>
      <c r="C620" s="49">
        <f>VLOOKUP(A:A,'[1]L01'!$A:$C,3,FALSE)</f>
        <v>0</v>
      </c>
    </row>
    <row r="621" spans="1:3" ht="16.5" customHeight="1">
      <c r="A621" s="58">
        <v>103060699</v>
      </c>
      <c r="B621" s="109" t="s">
        <v>627</v>
      </c>
      <c r="C621" s="49">
        <f>VLOOKUP(A:A,'[1]L01'!$A:$C,3,FALSE)</f>
        <v>0</v>
      </c>
    </row>
    <row r="622" spans="1:3" ht="16.5" customHeight="1">
      <c r="A622" s="58">
        <v>1030607</v>
      </c>
      <c r="B622" s="228" t="s">
        <v>628</v>
      </c>
      <c r="C622" s="49">
        <f>VLOOKUP(A:A,'[1]L01'!$A:$C,3,FALSE)</f>
        <v>0</v>
      </c>
    </row>
    <row r="623" spans="1:3" ht="16.5" customHeight="1">
      <c r="A623" s="58">
        <v>1030699</v>
      </c>
      <c r="B623" s="228" t="s">
        <v>629</v>
      </c>
      <c r="C623" s="49">
        <f>VLOOKUP(A:A,'[1]L01'!$A:$C,3,FALSE)</f>
        <v>0</v>
      </c>
    </row>
    <row r="624" spans="1:3" ht="16.5" customHeight="1">
      <c r="A624" s="58">
        <v>10307</v>
      </c>
      <c r="B624" s="228" t="s">
        <v>630</v>
      </c>
      <c r="C624" s="49">
        <f>VLOOKUP(A:A,'[1]L01'!$A:$C,3,FALSE)</f>
        <v>9191</v>
      </c>
    </row>
    <row r="625" spans="1:3" ht="16.5" customHeight="1">
      <c r="A625" s="58">
        <v>1030701</v>
      </c>
      <c r="B625" s="228" t="s">
        <v>631</v>
      </c>
      <c r="C625" s="49">
        <f>VLOOKUP(A:A,'[1]L01'!$A:$C,3,FALSE)</f>
        <v>0</v>
      </c>
    </row>
    <row r="626" spans="1:3" ht="16.5" customHeight="1">
      <c r="A626" s="58">
        <v>103070101</v>
      </c>
      <c r="B626" s="109" t="s">
        <v>632</v>
      </c>
      <c r="C626" s="49">
        <f>VLOOKUP(A:A,'[1]L01'!$A:$C,3,FALSE)</f>
        <v>0</v>
      </c>
    </row>
    <row r="627" spans="1:3" ht="16.5" customHeight="1">
      <c r="A627" s="58">
        <v>103070102</v>
      </c>
      <c r="B627" s="109" t="s">
        <v>633</v>
      </c>
      <c r="C627" s="49">
        <f>VLOOKUP(A:A,'[1]L01'!$A:$C,3,FALSE)</f>
        <v>0</v>
      </c>
    </row>
    <row r="628" spans="1:3" ht="16.5" customHeight="1">
      <c r="A628" s="58">
        <v>1030702</v>
      </c>
      <c r="B628" s="228" t="s">
        <v>634</v>
      </c>
      <c r="C628" s="49">
        <f>VLOOKUP(A:A,'[1]L01'!$A:$C,3,FALSE)</f>
        <v>0</v>
      </c>
    </row>
    <row r="629" spans="1:3" ht="16.5" customHeight="1">
      <c r="A629" s="58">
        <v>103070201</v>
      </c>
      <c r="B629" s="109" t="s">
        <v>635</v>
      </c>
      <c r="C629" s="49">
        <f>VLOOKUP(A:A,'[1]L01'!$A:$C,3,FALSE)</f>
        <v>0</v>
      </c>
    </row>
    <row r="630" spans="1:3" ht="16.5" customHeight="1">
      <c r="A630" s="58">
        <v>103070202</v>
      </c>
      <c r="B630" s="109" t="s">
        <v>636</v>
      </c>
      <c r="C630" s="49">
        <f>VLOOKUP(A:A,'[1]L01'!$A:$C,3,FALSE)</f>
        <v>0</v>
      </c>
    </row>
    <row r="631" spans="1:3" ht="16.5" customHeight="1">
      <c r="A631" s="58">
        <v>103070203</v>
      </c>
      <c r="B631" s="109" t="s">
        <v>637</v>
      </c>
      <c r="C631" s="49">
        <f>VLOOKUP(A:A,'[1]L01'!$A:$C,3,FALSE)</f>
        <v>0</v>
      </c>
    </row>
    <row r="632" spans="1:3" ht="16.5" customHeight="1">
      <c r="A632" s="58">
        <v>103070204</v>
      </c>
      <c r="B632" s="109" t="s">
        <v>638</v>
      </c>
      <c r="C632" s="49">
        <f>VLOOKUP(A:A,'[1]L01'!$A:$C,3,FALSE)</f>
        <v>0</v>
      </c>
    </row>
    <row r="633" spans="1:3" ht="16.5" customHeight="1">
      <c r="A633" s="58">
        <v>103070205</v>
      </c>
      <c r="B633" s="109" t="s">
        <v>639</v>
      </c>
      <c r="C633" s="49">
        <f>VLOOKUP(A:A,'[1]L01'!$A:$C,3,FALSE)</f>
        <v>0</v>
      </c>
    </row>
    <row r="634" spans="1:3" ht="16.5" customHeight="1">
      <c r="A634" s="58">
        <v>103070206</v>
      </c>
      <c r="B634" s="109" t="s">
        <v>640</v>
      </c>
      <c r="C634" s="49">
        <f>VLOOKUP(A:A,'[1]L01'!$A:$C,3,FALSE)</f>
        <v>0</v>
      </c>
    </row>
    <row r="635" spans="1:3" ht="16.5" customHeight="1">
      <c r="A635" s="58">
        <v>1030703</v>
      </c>
      <c r="B635" s="228" t="s">
        <v>641</v>
      </c>
      <c r="C635" s="49">
        <f>VLOOKUP(A:A,'[1]L01'!$A:$C,3,FALSE)</f>
        <v>0</v>
      </c>
    </row>
    <row r="636" spans="1:3" ht="16.5" customHeight="1">
      <c r="A636" s="58">
        <v>1030704</v>
      </c>
      <c r="B636" s="228" t="s">
        <v>642</v>
      </c>
      <c r="C636" s="49">
        <f>VLOOKUP(A:A,'[1]L01'!$A:$C,3,FALSE)</f>
        <v>0</v>
      </c>
    </row>
    <row r="637" spans="1:3" ht="16.5" customHeight="1">
      <c r="A637" s="58">
        <v>1030705</v>
      </c>
      <c r="B637" s="228" t="s">
        <v>643</v>
      </c>
      <c r="C637" s="49">
        <f>VLOOKUP(A:A,'[1]L01'!$A:$C,3,FALSE)</f>
        <v>1010</v>
      </c>
    </row>
    <row r="638" spans="1:3" ht="16.5" customHeight="1">
      <c r="A638" s="58">
        <v>103070501</v>
      </c>
      <c r="B638" s="109" t="s">
        <v>644</v>
      </c>
      <c r="C638" s="49">
        <f>VLOOKUP(A:A,'[1]L01'!$A:$C,3,FALSE)</f>
        <v>142</v>
      </c>
    </row>
    <row r="639" spans="1:3" ht="16.5" customHeight="1">
      <c r="A639" s="58">
        <v>103070502</v>
      </c>
      <c r="B639" s="109" t="s">
        <v>645</v>
      </c>
      <c r="C639" s="49">
        <f>VLOOKUP(A:A,'[1]L01'!$A:$C,3,FALSE)</f>
        <v>0</v>
      </c>
    </row>
    <row r="640" spans="1:3" ht="16.5" customHeight="1">
      <c r="A640" s="58">
        <v>103070503</v>
      </c>
      <c r="B640" s="109" t="s">
        <v>646</v>
      </c>
      <c r="C640" s="49">
        <f>VLOOKUP(A:A,'[1]L01'!$A:$C,3,FALSE)</f>
        <v>0</v>
      </c>
    </row>
    <row r="641" spans="1:3" ht="16.5" customHeight="1">
      <c r="A641" s="58">
        <v>103070599</v>
      </c>
      <c r="B641" s="109" t="s">
        <v>647</v>
      </c>
      <c r="C641" s="49">
        <f>VLOOKUP(A:A,'[1]L01'!$A:$C,3,FALSE)</f>
        <v>868</v>
      </c>
    </row>
    <row r="642" spans="1:3" ht="16.5" customHeight="1">
      <c r="A642" s="58">
        <v>1030706</v>
      </c>
      <c r="B642" s="228" t="s">
        <v>648</v>
      </c>
      <c r="C642" s="49">
        <f>VLOOKUP(A:A,'[1]L01'!$A:$C,3,FALSE)</f>
        <v>3345</v>
      </c>
    </row>
    <row r="643" spans="1:3" ht="16.5" customHeight="1">
      <c r="A643" s="58">
        <v>103070601</v>
      </c>
      <c r="B643" s="109" t="s">
        <v>649</v>
      </c>
      <c r="C643" s="49">
        <f>VLOOKUP(A:A,'[1]L01'!$A:$C,3,FALSE)</f>
        <v>3180</v>
      </c>
    </row>
    <row r="644" spans="1:3" ht="16.5" customHeight="1">
      <c r="A644" s="58">
        <v>103070602</v>
      </c>
      <c r="B644" s="109" t="s">
        <v>650</v>
      </c>
      <c r="C644" s="49">
        <f>VLOOKUP(A:A,'[1]L01'!$A:$C,3,FALSE)</f>
        <v>70</v>
      </c>
    </row>
    <row r="645" spans="1:3" ht="16.5" customHeight="1">
      <c r="A645" s="58">
        <v>103070603</v>
      </c>
      <c r="B645" s="109" t="s">
        <v>651</v>
      </c>
      <c r="C645" s="49">
        <f>VLOOKUP(A:A,'[1]L01'!$A:$C,3,FALSE)</f>
        <v>0</v>
      </c>
    </row>
    <row r="646" spans="1:3" ht="16.5" customHeight="1">
      <c r="A646" s="58">
        <v>103070604</v>
      </c>
      <c r="B646" s="109" t="s">
        <v>652</v>
      </c>
      <c r="C646" s="49">
        <f>VLOOKUP(A:A,'[1]L01'!$A:$C,3,FALSE)</f>
        <v>0</v>
      </c>
    </row>
    <row r="647" spans="1:3" ht="16.5" customHeight="1">
      <c r="A647" s="58">
        <v>103070699</v>
      </c>
      <c r="B647" s="109" t="s">
        <v>653</v>
      </c>
      <c r="C647" s="49">
        <f>VLOOKUP(A:A,'[1]L01'!$A:$C,3,FALSE)</f>
        <v>95</v>
      </c>
    </row>
    <row r="648" spans="1:3" ht="16.5" customHeight="1">
      <c r="A648" s="58">
        <v>1030707</v>
      </c>
      <c r="B648" s="228" t="s">
        <v>654</v>
      </c>
      <c r="C648" s="49">
        <f>VLOOKUP(A:A,'[1]L01'!$A:$C,3,FALSE)</f>
        <v>0</v>
      </c>
    </row>
    <row r="649" spans="1:3" ht="16.5" customHeight="1">
      <c r="A649" s="58">
        <v>1030708</v>
      </c>
      <c r="B649" s="228" t="s">
        <v>655</v>
      </c>
      <c r="C649" s="49">
        <f>VLOOKUP(A:A,'[1]L01'!$A:$C,3,FALSE)</f>
        <v>0</v>
      </c>
    </row>
    <row r="650" spans="1:3" ht="16.5" customHeight="1">
      <c r="A650" s="58">
        <v>103070801</v>
      </c>
      <c r="B650" s="109" t="s">
        <v>656</v>
      </c>
      <c r="C650" s="49">
        <f>VLOOKUP(A:A,'[1]L01'!$A:$C,3,FALSE)</f>
        <v>0</v>
      </c>
    </row>
    <row r="651" spans="1:3" ht="16.5" customHeight="1">
      <c r="A651" s="58">
        <v>103070802</v>
      </c>
      <c r="B651" s="109" t="s">
        <v>657</v>
      </c>
      <c r="C651" s="49">
        <f>VLOOKUP(A:A,'[1]L01'!$A:$C,3,FALSE)</f>
        <v>0</v>
      </c>
    </row>
    <row r="652" spans="1:3" ht="16.5" customHeight="1">
      <c r="A652" s="58">
        <v>1030709</v>
      </c>
      <c r="B652" s="228" t="s">
        <v>658</v>
      </c>
      <c r="C652" s="49">
        <f>VLOOKUP(A:A,'[1]L01'!$A:$C,3,FALSE)</f>
        <v>0</v>
      </c>
    </row>
    <row r="653" spans="1:3" ht="16.5" customHeight="1">
      <c r="A653" s="58">
        <v>1030710</v>
      </c>
      <c r="B653" s="228" t="s">
        <v>659</v>
      </c>
      <c r="C653" s="49">
        <f>VLOOKUP(A:A,'[1]L01'!$A:$C,3,FALSE)</f>
        <v>0</v>
      </c>
    </row>
    <row r="654" spans="1:3" ht="16.5" customHeight="1">
      <c r="A654" s="58">
        <v>103071001</v>
      </c>
      <c r="B654" s="109" t="s">
        <v>660</v>
      </c>
      <c r="C654" s="49">
        <f>VLOOKUP(A:A,'[1]L01'!$A:$C,3,FALSE)</f>
        <v>0</v>
      </c>
    </row>
    <row r="655" spans="1:3" ht="16.5" customHeight="1">
      <c r="A655" s="58">
        <v>103071002</v>
      </c>
      <c r="B655" s="109" t="s">
        <v>661</v>
      </c>
      <c r="C655" s="49">
        <f>VLOOKUP(A:A,'[1]L01'!$A:$C,3,FALSE)</f>
        <v>0</v>
      </c>
    </row>
    <row r="656" spans="1:3" ht="16.5" customHeight="1">
      <c r="A656" s="58">
        <v>1030711</v>
      </c>
      <c r="B656" s="228" t="s">
        <v>662</v>
      </c>
      <c r="C656" s="49">
        <f>VLOOKUP(A:A,'[1]L01'!$A:$C,3,FALSE)</f>
        <v>0</v>
      </c>
    </row>
    <row r="657" spans="1:3" ht="16.5" customHeight="1">
      <c r="A657" s="58">
        <v>1030712</v>
      </c>
      <c r="B657" s="228" t="s">
        <v>663</v>
      </c>
      <c r="C657" s="49">
        <f>VLOOKUP(A:A,'[1]L01'!$A:$C,3,FALSE)</f>
        <v>0</v>
      </c>
    </row>
    <row r="658" spans="1:3" ht="16.5" customHeight="1">
      <c r="A658" s="58">
        <v>1030713</v>
      </c>
      <c r="B658" s="228" t="s">
        <v>664</v>
      </c>
      <c r="C658" s="49">
        <f>VLOOKUP(A:A,'[1]L01'!$A:$C,3,FALSE)</f>
        <v>0</v>
      </c>
    </row>
    <row r="659" spans="1:3" ht="16.5" customHeight="1">
      <c r="A659" s="58">
        <v>1030714</v>
      </c>
      <c r="B659" s="228" t="s">
        <v>665</v>
      </c>
      <c r="C659" s="49">
        <f>VLOOKUP(A:A,'[1]L01'!$A:$C,3,FALSE)</f>
        <v>4165</v>
      </c>
    </row>
    <row r="660" spans="1:3" ht="16.5" customHeight="1">
      <c r="A660" s="58">
        <v>103071401</v>
      </c>
      <c r="B660" s="109" t="s">
        <v>666</v>
      </c>
      <c r="C660" s="49">
        <f>VLOOKUP(A:A,'[1]L01'!$A:$C,3,FALSE)</f>
        <v>0</v>
      </c>
    </row>
    <row r="661" spans="1:3" ht="16.5" customHeight="1">
      <c r="A661" s="58">
        <v>103071402</v>
      </c>
      <c r="B661" s="109" t="s">
        <v>667</v>
      </c>
      <c r="C661" s="49">
        <f>VLOOKUP(A:A,'[1]L01'!$A:$C,3,FALSE)</f>
        <v>0</v>
      </c>
    </row>
    <row r="662" spans="1:3" ht="16.5" customHeight="1">
      <c r="A662" s="58">
        <v>103071404</v>
      </c>
      <c r="B662" s="109" t="s">
        <v>668</v>
      </c>
      <c r="C662" s="49">
        <f>VLOOKUP(A:A,'[1]L01'!$A:$C,3,FALSE)</f>
        <v>3961</v>
      </c>
    </row>
    <row r="663" spans="1:3" ht="16.5" customHeight="1">
      <c r="A663" s="58">
        <v>103071405</v>
      </c>
      <c r="B663" s="109" t="s">
        <v>669</v>
      </c>
      <c r="C663" s="49">
        <f>VLOOKUP(A:A,'[1]L01'!$A:$C,3,FALSE)</f>
        <v>204</v>
      </c>
    </row>
    <row r="664" spans="1:3" ht="16.5" customHeight="1">
      <c r="A664" s="58">
        <v>1030715</v>
      </c>
      <c r="B664" s="228" t="s">
        <v>670</v>
      </c>
      <c r="C664" s="49">
        <f>VLOOKUP(A:A,'[1]L01'!$A:$C,3,FALSE)</f>
        <v>0</v>
      </c>
    </row>
    <row r="665" spans="1:3" ht="16.5" customHeight="1">
      <c r="A665" s="58">
        <v>1030716</v>
      </c>
      <c r="B665" s="228" t="s">
        <v>671</v>
      </c>
      <c r="C665" s="49">
        <f>VLOOKUP(A:A,'[1]L01'!$A:$C,3,FALSE)</f>
        <v>0</v>
      </c>
    </row>
    <row r="666" spans="1:3" ht="16.5" customHeight="1">
      <c r="A666" s="58">
        <v>1030717</v>
      </c>
      <c r="B666" s="228" t="s">
        <v>672</v>
      </c>
      <c r="C666" s="49">
        <f>VLOOKUP(A:A,'[1]L01'!$A:$C,3,FALSE)</f>
        <v>0</v>
      </c>
    </row>
    <row r="667" spans="1:3" ht="16.5" customHeight="1">
      <c r="A667" s="58">
        <v>1030718</v>
      </c>
      <c r="B667" s="228" t="s">
        <v>673</v>
      </c>
      <c r="C667" s="49">
        <f>VLOOKUP(A:A,'[1]L01'!$A:$C,3,FALSE)</f>
        <v>0</v>
      </c>
    </row>
    <row r="668" spans="1:3" ht="16.5" customHeight="1">
      <c r="A668" s="58">
        <v>1030719</v>
      </c>
      <c r="B668" s="228" t="s">
        <v>674</v>
      </c>
      <c r="C668" s="49">
        <f>VLOOKUP(A:A,'[1]L01'!$A:$C,3,FALSE)</f>
        <v>460</v>
      </c>
    </row>
    <row r="669" spans="1:3" ht="16.5" customHeight="1">
      <c r="A669" s="58">
        <v>103071901</v>
      </c>
      <c r="B669" s="109" t="s">
        <v>675</v>
      </c>
      <c r="C669" s="49">
        <f>VLOOKUP(A:A,'[1]L01'!$A:$C,3,FALSE)</f>
        <v>0</v>
      </c>
    </row>
    <row r="670" spans="1:3" ht="16.5" customHeight="1">
      <c r="A670" s="58">
        <v>103071999</v>
      </c>
      <c r="B670" s="109" t="s">
        <v>676</v>
      </c>
      <c r="C670" s="49">
        <f>VLOOKUP(A:A,'[1]L01'!$A:$C,3,FALSE)</f>
        <v>460</v>
      </c>
    </row>
    <row r="671" spans="1:3" ht="16.5" customHeight="1">
      <c r="A671" s="58">
        <v>1030720</v>
      </c>
      <c r="B671" s="228" t="s">
        <v>677</v>
      </c>
      <c r="C671" s="49">
        <f>VLOOKUP(A:A,'[1]L01'!$A:$C,3,FALSE)</f>
        <v>0</v>
      </c>
    </row>
    <row r="672" spans="1:3" ht="16.5" customHeight="1">
      <c r="A672" s="58">
        <v>1030721</v>
      </c>
      <c r="B672" s="228" t="s">
        <v>678</v>
      </c>
      <c r="C672" s="49">
        <f>VLOOKUP(A:A,'[1]L01'!$A:$C,3,FALSE)</f>
        <v>0</v>
      </c>
    </row>
    <row r="673" spans="1:3" ht="16.5" customHeight="1">
      <c r="A673" s="58">
        <v>103072101</v>
      </c>
      <c r="B673" s="109" t="s">
        <v>679</v>
      </c>
      <c r="C673" s="49">
        <f>VLOOKUP(A:A,'[1]L01'!$A:$C,3,FALSE)</f>
        <v>0</v>
      </c>
    </row>
    <row r="674" spans="1:3" ht="16.5" customHeight="1">
      <c r="A674" s="58">
        <v>103072102</v>
      </c>
      <c r="B674" s="109" t="s">
        <v>680</v>
      </c>
      <c r="C674" s="49">
        <f>VLOOKUP(A:A,'[1]L01'!$A:$C,3,FALSE)</f>
        <v>0</v>
      </c>
    </row>
    <row r="675" spans="1:3" ht="16.5" customHeight="1">
      <c r="A675" s="58">
        <v>103072199</v>
      </c>
      <c r="B675" s="109" t="s">
        <v>681</v>
      </c>
      <c r="C675" s="49">
        <f>VLOOKUP(A:A,'[1]L01'!$A:$C,3,FALSE)</f>
        <v>0</v>
      </c>
    </row>
    <row r="676" spans="1:3" ht="16.5" customHeight="1">
      <c r="A676" s="58">
        <v>1030799</v>
      </c>
      <c r="B676" s="228" t="s">
        <v>682</v>
      </c>
      <c r="C676" s="49">
        <f>VLOOKUP(A:A,'[1]L01'!$A:$C,3,FALSE)</f>
        <v>211</v>
      </c>
    </row>
    <row r="677" spans="1:3" ht="16.5" customHeight="1">
      <c r="A677" s="58">
        <v>10308</v>
      </c>
      <c r="B677" s="228" t="s">
        <v>683</v>
      </c>
      <c r="C677" s="49">
        <f>VLOOKUP(A:A,'[1]L01'!$A:$C,3,FALSE)</f>
        <v>0</v>
      </c>
    </row>
    <row r="678" spans="1:3" ht="16.5" customHeight="1">
      <c r="A678" s="58">
        <v>1030801</v>
      </c>
      <c r="B678" s="228" t="s">
        <v>684</v>
      </c>
      <c r="C678" s="49">
        <f>VLOOKUP(A:A,'[1]L01'!$A:$C,3,FALSE)</f>
        <v>0</v>
      </c>
    </row>
    <row r="679" spans="1:3" ht="16.5" customHeight="1">
      <c r="A679" s="58">
        <v>1030802</v>
      </c>
      <c r="B679" s="228" t="s">
        <v>685</v>
      </c>
      <c r="C679" s="49">
        <f>VLOOKUP(A:A,'[1]L01'!$A:$C,3,FALSE)</f>
        <v>0</v>
      </c>
    </row>
    <row r="680" spans="1:3" ht="16.5" customHeight="1">
      <c r="A680" s="58">
        <v>10309</v>
      </c>
      <c r="B680" s="228" t="s">
        <v>686</v>
      </c>
      <c r="C680" s="49">
        <f>VLOOKUP(A:A,'[1]L01'!$A:$C,3,FALSE)</f>
        <v>0</v>
      </c>
    </row>
    <row r="681" spans="1:3" ht="16.5" customHeight="1">
      <c r="A681" s="58">
        <v>1030901</v>
      </c>
      <c r="B681" s="228" t="s">
        <v>687</v>
      </c>
      <c r="C681" s="49">
        <f>VLOOKUP(A:A,'[1]L01'!$A:$C,3,FALSE)</f>
        <v>0</v>
      </c>
    </row>
    <row r="682" spans="1:3" ht="16.5" customHeight="1">
      <c r="A682" s="58">
        <v>1030902</v>
      </c>
      <c r="B682" s="228" t="s">
        <v>688</v>
      </c>
      <c r="C682" s="49">
        <f>VLOOKUP(A:A,'[1]L01'!$A:$C,3,FALSE)</f>
        <v>0</v>
      </c>
    </row>
    <row r="683" spans="1:3" ht="16.5" customHeight="1">
      <c r="A683" s="58">
        <v>1030903</v>
      </c>
      <c r="B683" s="228" t="s">
        <v>689</v>
      </c>
      <c r="C683" s="49">
        <f>VLOOKUP(A:A,'[1]L01'!$A:$C,3,FALSE)</f>
        <v>0</v>
      </c>
    </row>
    <row r="684" spans="1:3" ht="16.5" customHeight="1">
      <c r="A684" s="58">
        <v>1030904</v>
      </c>
      <c r="B684" s="228" t="s">
        <v>690</v>
      </c>
      <c r="C684" s="49">
        <f>VLOOKUP(A:A,'[1]L01'!$A:$C,3,FALSE)</f>
        <v>0</v>
      </c>
    </row>
    <row r="685" spans="1:3" ht="16.5" customHeight="1">
      <c r="A685" s="58">
        <v>1030999</v>
      </c>
      <c r="B685" s="228" t="s">
        <v>691</v>
      </c>
      <c r="C685" s="49">
        <f>VLOOKUP(A:A,'[1]L01'!$A:$C,3,FALSE)</f>
        <v>0</v>
      </c>
    </row>
    <row r="686" spans="1:3" ht="16.5" customHeight="1">
      <c r="A686" s="58">
        <v>10399</v>
      </c>
      <c r="B686" s="228" t="s">
        <v>692</v>
      </c>
      <c r="C686" s="49">
        <f>VLOOKUP(A:A,'[1]L01'!$A:$C,3,FALSE)</f>
        <v>2817</v>
      </c>
    </row>
    <row r="687" spans="1:3" ht="16.5" customHeight="1">
      <c r="A687" s="58">
        <v>1039904</v>
      </c>
      <c r="B687" s="228" t="s">
        <v>693</v>
      </c>
      <c r="C687" s="49">
        <f>VLOOKUP(A:A,'[1]L01'!$A:$C,3,FALSE)</f>
        <v>0</v>
      </c>
    </row>
    <row r="688" spans="1:3" ht="16.5" customHeight="1">
      <c r="A688" s="58">
        <v>1039907</v>
      </c>
      <c r="B688" s="228" t="s">
        <v>694</v>
      </c>
      <c r="C688" s="49">
        <f>VLOOKUP(A:A,'[1]L01'!$A:$C,3,FALSE)</f>
        <v>0</v>
      </c>
    </row>
    <row r="689" spans="1:3" ht="16.5" customHeight="1">
      <c r="A689" s="58">
        <v>1039908</v>
      </c>
      <c r="B689" s="228" t="s">
        <v>695</v>
      </c>
      <c r="C689" s="49">
        <f>VLOOKUP(A:A,'[1]L01'!$A:$C,3,FALSE)</f>
        <v>0</v>
      </c>
    </row>
    <row r="690" spans="1:3" ht="16.5" customHeight="1">
      <c r="A690" s="58">
        <v>1039912</v>
      </c>
      <c r="B690" s="228" t="s">
        <v>696</v>
      </c>
      <c r="C690" s="49">
        <f>VLOOKUP(A:A,'[1]L01'!$A:$C,3,FALSE)</f>
        <v>0</v>
      </c>
    </row>
    <row r="691" spans="1:3" ht="16.5" customHeight="1">
      <c r="A691" s="58">
        <v>1039913</v>
      </c>
      <c r="B691" s="228" t="s">
        <v>697</v>
      </c>
      <c r="C691" s="49">
        <f>VLOOKUP(A:A,'[1]L01'!$A:$C,3,FALSE)</f>
        <v>0</v>
      </c>
    </row>
    <row r="692" spans="1:3" ht="16.5" customHeight="1">
      <c r="A692" s="58">
        <v>1039914</v>
      </c>
      <c r="B692" s="228" t="s">
        <v>698</v>
      </c>
      <c r="C692" s="49">
        <f>VLOOKUP(A:A,'[1]L01'!$A:$C,3,FALSE)</f>
        <v>0</v>
      </c>
    </row>
    <row r="693" spans="1:3" ht="16.5" customHeight="1">
      <c r="A693" s="58">
        <v>1039915</v>
      </c>
      <c r="B693" s="228" t="s">
        <v>699</v>
      </c>
      <c r="C693" s="49">
        <f>VLOOKUP(A:A,'[1]L01'!$A:$C,3,FALSE)</f>
        <v>0</v>
      </c>
    </row>
    <row r="694" spans="1:3" ht="16.5" customHeight="1">
      <c r="A694" s="58">
        <v>1039999</v>
      </c>
      <c r="B694" s="228" t="s">
        <v>700</v>
      </c>
      <c r="C694" s="49">
        <f>VLOOKUP(A:A,'[1]L01'!$A:$C,3,FALSE)</f>
        <v>2817</v>
      </c>
    </row>
  </sheetData>
  <sheetProtection/>
  <mergeCells count="3">
    <mergeCell ref="A2:C2"/>
    <mergeCell ref="A3:C3"/>
    <mergeCell ref="A4:C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15"/>
  <sheetViews>
    <sheetView zoomScaleSheetLayoutView="100" workbookViewId="0" topLeftCell="A1">
      <selection activeCell="G11" sqref="G11"/>
    </sheetView>
  </sheetViews>
  <sheetFormatPr defaultColWidth="9.00390625" defaultRowHeight="14.25"/>
  <cols>
    <col min="1" max="1" width="47.125" style="1" customWidth="1"/>
    <col min="2" max="2" width="21.50390625" style="1" customWidth="1"/>
    <col min="3" max="16384" width="9.00390625" style="1" customWidth="1"/>
  </cols>
  <sheetData>
    <row r="1" ht="24.75" customHeight="1">
      <c r="A1" s="2" t="s">
        <v>2328</v>
      </c>
    </row>
    <row r="2" spans="1:2" ht="29.25" customHeight="1">
      <c r="A2" s="3" t="s">
        <v>2329</v>
      </c>
      <c r="B2" s="3"/>
    </row>
    <row r="3" ht="25.5" customHeight="1">
      <c r="B3" s="4" t="s">
        <v>2</v>
      </c>
    </row>
    <row r="4" spans="1:2" ht="25.5" customHeight="1">
      <c r="A4" s="5" t="s">
        <v>2120</v>
      </c>
      <c r="B4" s="5" t="s">
        <v>2202</v>
      </c>
    </row>
    <row r="5" spans="1:2" ht="25.5" customHeight="1">
      <c r="A5" s="6" t="s">
        <v>2226</v>
      </c>
      <c r="B5" s="7">
        <v>105</v>
      </c>
    </row>
    <row r="6" spans="1:2" ht="25.5" customHeight="1">
      <c r="A6" s="8" t="s">
        <v>2330</v>
      </c>
      <c r="B6" s="9">
        <v>105</v>
      </c>
    </row>
    <row r="7" spans="1:2" ht="25.5" customHeight="1">
      <c r="A7" s="8" t="s">
        <v>2331</v>
      </c>
      <c r="B7" s="9">
        <v>26</v>
      </c>
    </row>
    <row r="8" spans="1:2" ht="25.5" customHeight="1">
      <c r="A8" s="8" t="s">
        <v>2332</v>
      </c>
      <c r="B8" s="9">
        <v>79</v>
      </c>
    </row>
    <row r="9" spans="1:2" ht="25.5" customHeight="1">
      <c r="A9" s="8" t="s">
        <v>2333</v>
      </c>
      <c r="B9" s="9"/>
    </row>
    <row r="10" spans="1:2" ht="25.5" customHeight="1">
      <c r="A10" s="8" t="s">
        <v>2334</v>
      </c>
      <c r="B10" s="9"/>
    </row>
    <row r="11" spans="1:2" ht="25.5" customHeight="1">
      <c r="A11" s="8" t="s">
        <v>2335</v>
      </c>
      <c r="B11" s="9"/>
    </row>
    <row r="12" spans="1:2" ht="25.5" customHeight="1">
      <c r="A12" s="8" t="s">
        <v>2336</v>
      </c>
      <c r="B12" s="9"/>
    </row>
    <row r="13" spans="1:2" ht="25.5" customHeight="1">
      <c r="A13" s="10" t="s">
        <v>2337</v>
      </c>
      <c r="B13" s="10"/>
    </row>
    <row r="14" spans="1:2" ht="25.5" customHeight="1">
      <c r="A14" s="10" t="s">
        <v>2338</v>
      </c>
      <c r="B14" s="10">
        <v>50</v>
      </c>
    </row>
    <row r="15" spans="1:2" ht="25.5" customHeight="1">
      <c r="A15" s="11" t="s">
        <v>1008</v>
      </c>
      <c r="B15" s="10">
        <f>B14+B5</f>
        <v>155</v>
      </c>
    </row>
  </sheetData>
  <sheetProtection/>
  <mergeCells count="1">
    <mergeCell ref="A2:B2"/>
  </mergeCells>
  <printOptions/>
  <pageMargins left="1.1"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32"/>
  <sheetViews>
    <sheetView tabSelected="1" zoomScaleSheetLayoutView="100" workbookViewId="0" topLeftCell="A4">
      <selection activeCell="A18" sqref="A18"/>
    </sheetView>
  </sheetViews>
  <sheetFormatPr defaultColWidth="9.00390625" defaultRowHeight="14.25"/>
  <cols>
    <col min="1" max="1" width="58.375" style="125" customWidth="1"/>
    <col min="2" max="2" width="12.00390625" style="125" customWidth="1"/>
    <col min="3" max="249" width="9.00390625" style="125" customWidth="1"/>
  </cols>
  <sheetData>
    <row r="1" ht="18.75" customHeight="1">
      <c r="A1" s="111" t="s">
        <v>701</v>
      </c>
    </row>
    <row r="2" spans="1:2" s="125" customFormat="1" ht="27" customHeight="1">
      <c r="A2" s="208" t="s">
        <v>702</v>
      </c>
      <c r="B2" s="208"/>
    </row>
    <row r="3" spans="1:2" s="125" customFormat="1" ht="25.5" customHeight="1">
      <c r="A3" s="199"/>
      <c r="B3" s="125" t="s">
        <v>2</v>
      </c>
    </row>
    <row r="4" spans="1:2" s="125" customFormat="1" ht="25.5" customHeight="1">
      <c r="A4" s="209" t="s">
        <v>703</v>
      </c>
      <c r="B4" s="210" t="s">
        <v>704</v>
      </c>
    </row>
    <row r="5" spans="1:2" s="125" customFormat="1" ht="25.5" customHeight="1">
      <c r="A5" s="211" t="s">
        <v>705</v>
      </c>
      <c r="B5" s="212">
        <v>8428</v>
      </c>
    </row>
    <row r="6" spans="1:2" s="125" customFormat="1" ht="25.5" customHeight="1">
      <c r="A6" s="213" t="s">
        <v>706</v>
      </c>
      <c r="B6" s="214">
        <v>438991</v>
      </c>
    </row>
    <row r="7" spans="1:2" s="125" customFormat="1" ht="25.5" customHeight="1">
      <c r="A7" s="215" t="s">
        <v>707</v>
      </c>
      <c r="B7" s="216">
        <v>106406</v>
      </c>
    </row>
    <row r="8" spans="1:2" s="125" customFormat="1" ht="25.5" customHeight="1">
      <c r="A8" s="217" t="s">
        <v>708</v>
      </c>
      <c r="B8" s="216">
        <v>39558</v>
      </c>
    </row>
    <row r="9" spans="1:2" s="125" customFormat="1" ht="25.5" customHeight="1">
      <c r="A9" s="217" t="s">
        <v>709</v>
      </c>
      <c r="B9" s="216">
        <v>10135</v>
      </c>
    </row>
    <row r="10" spans="1:2" s="125" customFormat="1" ht="25.5" customHeight="1">
      <c r="A10" s="217" t="s">
        <v>710</v>
      </c>
      <c r="B10" s="216">
        <v>1058</v>
      </c>
    </row>
    <row r="11" spans="1:2" s="125" customFormat="1" ht="25.5" customHeight="1">
      <c r="A11" s="217" t="s">
        <v>711</v>
      </c>
      <c r="B11" s="210">
        <v>707</v>
      </c>
    </row>
    <row r="12" spans="1:2" s="125" customFormat="1" ht="25.5" customHeight="1">
      <c r="A12" s="218" t="s">
        <v>712</v>
      </c>
      <c r="B12" s="216">
        <v>3861</v>
      </c>
    </row>
    <row r="13" spans="1:2" s="125" customFormat="1" ht="25.5" customHeight="1">
      <c r="A13" s="218" t="s">
        <v>713</v>
      </c>
      <c r="B13" s="219">
        <v>20437</v>
      </c>
    </row>
    <row r="14" spans="1:2" s="125" customFormat="1" ht="25.5" customHeight="1">
      <c r="A14" s="220" t="s">
        <v>714</v>
      </c>
      <c r="B14" s="221">
        <v>2754</v>
      </c>
    </row>
    <row r="15" spans="1:2" s="125" customFormat="1" ht="25.5" customHeight="1">
      <c r="A15" s="220" t="s">
        <v>715</v>
      </c>
      <c r="B15" s="221">
        <v>10210</v>
      </c>
    </row>
    <row r="16" spans="1:2" s="125" customFormat="1" ht="25.5" customHeight="1">
      <c r="A16" s="222" t="s">
        <v>716</v>
      </c>
      <c r="B16" s="221">
        <v>1593</v>
      </c>
    </row>
    <row r="17" spans="1:2" s="125" customFormat="1" ht="25.5" customHeight="1">
      <c r="A17" s="223" t="s">
        <v>717</v>
      </c>
      <c r="B17" s="221">
        <v>40505</v>
      </c>
    </row>
    <row r="18" spans="1:2" s="125" customFormat="1" ht="25.5" customHeight="1">
      <c r="A18" s="223" t="s">
        <v>718</v>
      </c>
      <c r="B18" s="221">
        <v>104</v>
      </c>
    </row>
    <row r="19" spans="1:2" s="125" customFormat="1" ht="25.5" customHeight="1">
      <c r="A19" s="223" t="s">
        <v>719</v>
      </c>
      <c r="B19" s="221">
        <v>626</v>
      </c>
    </row>
    <row r="20" spans="1:2" s="125" customFormat="1" ht="25.5" customHeight="1">
      <c r="A20" s="223" t="s">
        <v>720</v>
      </c>
      <c r="B20" s="221">
        <v>46194</v>
      </c>
    </row>
    <row r="21" spans="1:2" s="125" customFormat="1" ht="25.5" customHeight="1">
      <c r="A21" s="223" t="s">
        <v>721</v>
      </c>
      <c r="B21" s="221">
        <v>56820</v>
      </c>
    </row>
    <row r="22" spans="1:2" s="125" customFormat="1" ht="25.5" customHeight="1">
      <c r="A22" s="223" t="s">
        <v>722</v>
      </c>
      <c r="B22" s="221">
        <v>75</v>
      </c>
    </row>
    <row r="23" spans="1:2" s="125" customFormat="1" ht="25.5" customHeight="1">
      <c r="A23" s="223" t="s">
        <v>723</v>
      </c>
      <c r="B23" s="221">
        <v>38841</v>
      </c>
    </row>
    <row r="24" spans="1:2" s="125" customFormat="1" ht="25.5" customHeight="1">
      <c r="A24" s="223" t="s">
        <v>724</v>
      </c>
      <c r="B24" s="221">
        <v>6418</v>
      </c>
    </row>
    <row r="25" spans="1:2" s="125" customFormat="1" ht="25.5" customHeight="1">
      <c r="A25" s="223" t="s">
        <v>725</v>
      </c>
      <c r="B25" s="221">
        <v>2801</v>
      </c>
    </row>
    <row r="26" spans="1:2" s="125" customFormat="1" ht="25.5" customHeight="1">
      <c r="A26" s="223" t="s">
        <v>726</v>
      </c>
      <c r="B26" s="221">
        <v>255</v>
      </c>
    </row>
    <row r="27" spans="1:2" s="125" customFormat="1" ht="25.5" customHeight="1">
      <c r="A27" s="223" t="s">
        <v>727</v>
      </c>
      <c r="B27" s="221"/>
    </row>
    <row r="28" spans="1:2" s="125" customFormat="1" ht="25.5" customHeight="1">
      <c r="A28" s="223" t="s">
        <v>728</v>
      </c>
      <c r="B28" s="221">
        <v>1000</v>
      </c>
    </row>
    <row r="29" spans="1:2" s="125" customFormat="1" ht="25.5" customHeight="1">
      <c r="A29" s="218" t="s">
        <v>729</v>
      </c>
      <c r="B29" s="216">
        <v>2827</v>
      </c>
    </row>
    <row r="30" spans="1:2" ht="25.5" customHeight="1">
      <c r="A30" s="224" t="s">
        <v>730</v>
      </c>
      <c r="B30" s="216">
        <v>12700</v>
      </c>
    </row>
    <row r="31" spans="1:2" ht="25.5" customHeight="1">
      <c r="A31" s="224" t="s">
        <v>731</v>
      </c>
      <c r="B31" s="216">
        <v>5558</v>
      </c>
    </row>
    <row r="32" spans="1:2" ht="25.5" customHeight="1">
      <c r="A32" s="224" t="s">
        <v>732</v>
      </c>
      <c r="B32" s="216">
        <v>27548</v>
      </c>
    </row>
  </sheetData>
  <sheetProtection/>
  <mergeCells count="1">
    <mergeCell ref="A2:B2"/>
  </mergeCells>
  <conditionalFormatting sqref="A2:A3 B13">
    <cfRule type="cellIs" priority="2" dxfId="0" operator="equal" stopIfTrue="1">
      <formula>0</formula>
    </cfRule>
  </conditionalFormatting>
  <printOptions/>
  <pageMargins left="1.1" right="0.75" top="1" bottom="1" header="0.51" footer="0.51"/>
  <pageSetup fitToHeight="1" fitToWidth="1" orientation="portrait" paperSize="9" scale="90"/>
</worksheet>
</file>

<file path=xl/worksheets/sheet4.xml><?xml version="1.0" encoding="utf-8"?>
<worksheet xmlns="http://schemas.openxmlformats.org/spreadsheetml/2006/main" xmlns:r="http://schemas.openxmlformats.org/officeDocument/2006/relationships">
  <dimension ref="A1:B24"/>
  <sheetViews>
    <sheetView zoomScaleSheetLayoutView="100" workbookViewId="0" topLeftCell="A1">
      <selection activeCell="B6" sqref="B6"/>
    </sheetView>
  </sheetViews>
  <sheetFormatPr defaultColWidth="9.00390625" defaultRowHeight="14.25"/>
  <cols>
    <col min="1" max="1" width="58.375" style="125" customWidth="1"/>
    <col min="2" max="2" width="12.00390625" style="197" customWidth="1"/>
    <col min="3" max="249" width="9.00390625" style="125" customWidth="1"/>
  </cols>
  <sheetData>
    <row r="1" ht="24" customHeight="1">
      <c r="A1" s="111" t="s">
        <v>733</v>
      </c>
    </row>
    <row r="2" spans="1:2" s="125" customFormat="1" ht="27" customHeight="1">
      <c r="A2" s="198" t="s">
        <v>734</v>
      </c>
      <c r="B2" s="198"/>
    </row>
    <row r="3" spans="1:2" s="125" customFormat="1" ht="25.5" customHeight="1">
      <c r="A3" s="199"/>
      <c r="B3" s="197" t="s">
        <v>2</v>
      </c>
    </row>
    <row r="4" spans="1:2" s="125" customFormat="1" ht="25.5" customHeight="1">
      <c r="A4" s="200" t="s">
        <v>703</v>
      </c>
      <c r="B4" s="201" t="s">
        <v>704</v>
      </c>
    </row>
    <row r="5" spans="1:2" s="125" customFormat="1" ht="25.5" customHeight="1">
      <c r="A5" s="202" t="s">
        <v>735</v>
      </c>
      <c r="B5" s="203">
        <v>65460</v>
      </c>
    </row>
    <row r="6" spans="1:2" s="125" customFormat="1" ht="25.5" customHeight="1">
      <c r="A6" s="204" t="s">
        <v>736</v>
      </c>
      <c r="B6" s="205">
        <v>1422</v>
      </c>
    </row>
    <row r="7" spans="1:2" s="125" customFormat="1" ht="25.5" customHeight="1">
      <c r="A7" s="206" t="s">
        <v>737</v>
      </c>
      <c r="B7" s="205">
        <v>160</v>
      </c>
    </row>
    <row r="8" spans="1:2" s="125" customFormat="1" ht="25.5" customHeight="1">
      <c r="A8" s="206" t="s">
        <v>738</v>
      </c>
      <c r="B8" s="205">
        <v>394</v>
      </c>
    </row>
    <row r="9" spans="1:2" s="125" customFormat="1" ht="25.5" customHeight="1">
      <c r="A9" s="206" t="s">
        <v>739</v>
      </c>
      <c r="B9" s="205">
        <v>747</v>
      </c>
    </row>
    <row r="10" spans="1:2" s="125" customFormat="1" ht="25.5" customHeight="1">
      <c r="A10" s="206" t="s">
        <v>740</v>
      </c>
      <c r="B10" s="205">
        <v>239</v>
      </c>
    </row>
    <row r="11" spans="1:2" s="125" customFormat="1" ht="25.5" customHeight="1">
      <c r="A11" s="206" t="s">
        <v>741</v>
      </c>
      <c r="B11" s="205">
        <v>468</v>
      </c>
    </row>
    <row r="12" spans="1:2" s="125" customFormat="1" ht="25.5" customHeight="1">
      <c r="A12" s="206" t="s">
        <v>742</v>
      </c>
      <c r="B12" s="205">
        <v>1128</v>
      </c>
    </row>
    <row r="13" spans="1:2" s="125" customFormat="1" ht="25.5" customHeight="1">
      <c r="A13" s="206" t="s">
        <v>743</v>
      </c>
      <c r="B13" s="205">
        <v>2520</v>
      </c>
    </row>
    <row r="14" spans="1:2" s="125" customFormat="1" ht="25.5" customHeight="1">
      <c r="A14" s="206" t="s">
        <v>744</v>
      </c>
      <c r="B14" s="205">
        <v>383</v>
      </c>
    </row>
    <row r="15" spans="1:2" s="125" customFormat="1" ht="25.5" customHeight="1">
      <c r="A15" s="206" t="s">
        <v>745</v>
      </c>
      <c r="B15" s="205">
        <v>15171</v>
      </c>
    </row>
    <row r="16" spans="1:2" s="125" customFormat="1" ht="25.5" customHeight="1">
      <c r="A16" s="206" t="s">
        <v>746</v>
      </c>
      <c r="B16" s="205">
        <v>28427</v>
      </c>
    </row>
    <row r="17" spans="1:2" s="125" customFormat="1" ht="25.5" customHeight="1">
      <c r="A17" s="206" t="s">
        <v>747</v>
      </c>
      <c r="B17" s="205">
        <v>1003</v>
      </c>
    </row>
    <row r="18" spans="1:2" s="125" customFormat="1" ht="25.5" customHeight="1">
      <c r="A18" s="206" t="s">
        <v>748</v>
      </c>
      <c r="B18" s="205">
        <v>576</v>
      </c>
    </row>
    <row r="19" spans="1:2" s="125" customFormat="1" ht="25.5" customHeight="1">
      <c r="A19" s="206" t="s">
        <v>749</v>
      </c>
      <c r="B19" s="205">
        <v>224</v>
      </c>
    </row>
    <row r="20" spans="1:2" s="125" customFormat="1" ht="25.5" customHeight="1">
      <c r="A20" s="206" t="s">
        <v>750</v>
      </c>
      <c r="B20" s="205">
        <v>11471</v>
      </c>
    </row>
    <row r="21" spans="1:2" ht="25.5" customHeight="1">
      <c r="A21" s="206" t="s">
        <v>751</v>
      </c>
      <c r="B21" s="205">
        <v>253</v>
      </c>
    </row>
    <row r="22" spans="1:2" ht="25.5" customHeight="1">
      <c r="A22" s="206" t="s">
        <v>752</v>
      </c>
      <c r="B22" s="205">
        <v>260</v>
      </c>
    </row>
    <row r="23" spans="1:2" ht="25.5" customHeight="1">
      <c r="A23" s="206" t="s">
        <v>753</v>
      </c>
      <c r="B23" s="205">
        <v>597</v>
      </c>
    </row>
    <row r="24" spans="1:2" ht="24.75" customHeight="1">
      <c r="A24" s="207" t="s">
        <v>754</v>
      </c>
      <c r="B24" s="205">
        <v>17</v>
      </c>
    </row>
  </sheetData>
  <sheetProtection/>
  <mergeCells count="1">
    <mergeCell ref="A2:B2"/>
  </mergeCells>
  <conditionalFormatting sqref="A2:A3 B19:B20 B14 B7:B9">
    <cfRule type="cellIs" priority="1" dxfId="0" operator="equal" stopIfTrue="1">
      <formula>0</formula>
    </cfRule>
  </conditionalFormatting>
  <printOptions/>
  <pageMargins left="1.1"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T132"/>
  <sheetViews>
    <sheetView zoomScaleSheetLayoutView="100" workbookViewId="0" topLeftCell="A1">
      <pane ySplit="3" topLeftCell="A4" activePane="bottomLeft" state="frozen"/>
      <selection pane="bottomLeft" activeCell="H124" sqref="H124"/>
    </sheetView>
  </sheetViews>
  <sheetFormatPr defaultColWidth="9.00390625" defaultRowHeight="21" customHeight="1"/>
  <cols>
    <col min="1" max="1" width="16.00390625" style="122" customWidth="1"/>
    <col min="2" max="2" width="16.375" style="122" customWidth="1"/>
    <col min="3" max="3" width="60.875" style="122" customWidth="1"/>
    <col min="4" max="4" width="15.375" style="128" customWidth="1"/>
    <col min="5" max="5" width="7.625" style="122" customWidth="1"/>
    <col min="6" max="6" width="7.375" style="126" customWidth="1"/>
    <col min="7" max="7" width="9.00390625" style="122" customWidth="1"/>
    <col min="8" max="8" width="30.50390625" style="122" customWidth="1"/>
    <col min="9" max="9" width="10.25390625" style="122" customWidth="1"/>
    <col min="10" max="10" width="11.75390625" style="122" customWidth="1"/>
    <col min="11" max="252" width="9.00390625" style="122" customWidth="1"/>
  </cols>
  <sheetData>
    <row r="1" ht="21" customHeight="1">
      <c r="A1" s="122" t="s">
        <v>755</v>
      </c>
    </row>
    <row r="2" spans="2:10" s="122" customFormat="1" ht="21" customHeight="1">
      <c r="B2" s="129" t="s">
        <v>756</v>
      </c>
      <c r="C2" s="129"/>
      <c r="D2" s="130"/>
      <c r="E2" s="129"/>
      <c r="F2" s="129"/>
      <c r="G2" s="129"/>
      <c r="H2" s="129"/>
      <c r="I2" s="129"/>
      <c r="J2" s="129"/>
    </row>
    <row r="3" spans="1:14" s="122" customFormat="1" ht="21" customHeight="1">
      <c r="A3" s="131" t="s">
        <v>757</v>
      </c>
      <c r="B3" s="132" t="s">
        <v>758</v>
      </c>
      <c r="C3" s="132" t="s">
        <v>759</v>
      </c>
      <c r="D3" s="133" t="s">
        <v>704</v>
      </c>
      <c r="E3" s="132" t="s">
        <v>760</v>
      </c>
      <c r="F3" s="132" t="s">
        <v>761</v>
      </c>
      <c r="G3" s="132" t="s">
        <v>762</v>
      </c>
      <c r="H3" s="132" t="s">
        <v>763</v>
      </c>
      <c r="I3" s="132" t="s">
        <v>764</v>
      </c>
      <c r="J3" s="132" t="s">
        <v>765</v>
      </c>
      <c r="K3" s="126"/>
      <c r="L3" s="126"/>
      <c r="M3" s="126"/>
      <c r="N3" s="126"/>
    </row>
    <row r="4" spans="1:14" s="123" customFormat="1" ht="21" customHeight="1">
      <c r="A4" s="134"/>
      <c r="B4" s="135"/>
      <c r="C4" s="136" t="s">
        <v>766</v>
      </c>
      <c r="D4" s="137">
        <f>SUM(D5:D10)</f>
        <v>95.45</v>
      </c>
      <c r="E4" s="135"/>
      <c r="F4" s="138"/>
      <c r="G4" s="138"/>
      <c r="H4" s="135"/>
      <c r="I4" s="138"/>
      <c r="J4" s="138"/>
      <c r="K4" s="127"/>
      <c r="L4" s="127"/>
      <c r="M4" s="127"/>
      <c r="N4" s="127"/>
    </row>
    <row r="5" spans="1:14" s="122" customFormat="1" ht="37.5" customHeight="1">
      <c r="A5" s="131" t="s">
        <v>767</v>
      </c>
      <c r="B5" s="139" t="s">
        <v>768</v>
      </c>
      <c r="C5" s="139" t="s">
        <v>769</v>
      </c>
      <c r="D5" s="140">
        <v>4.95</v>
      </c>
      <c r="E5" s="141"/>
      <c r="F5" s="132" t="s">
        <v>761</v>
      </c>
      <c r="G5" s="132"/>
      <c r="H5" s="141"/>
      <c r="I5" s="161" t="s">
        <v>770</v>
      </c>
      <c r="J5" s="132">
        <v>50299</v>
      </c>
      <c r="K5" s="126"/>
      <c r="L5" s="126"/>
      <c r="M5" s="126"/>
      <c r="N5" s="126"/>
    </row>
    <row r="6" spans="1:14" s="122" customFormat="1" ht="21" customHeight="1">
      <c r="A6" s="131" t="s">
        <v>771</v>
      </c>
      <c r="B6" s="142" t="s">
        <v>772</v>
      </c>
      <c r="C6" s="142" t="s">
        <v>773</v>
      </c>
      <c r="D6" s="140">
        <v>28</v>
      </c>
      <c r="E6" s="141"/>
      <c r="F6" s="132" t="s">
        <v>761</v>
      </c>
      <c r="G6" s="132"/>
      <c r="H6" s="141"/>
      <c r="I6" s="162" t="s">
        <v>774</v>
      </c>
      <c r="J6" s="132">
        <v>50299</v>
      </c>
      <c r="K6" s="126"/>
      <c r="L6" s="126"/>
      <c r="M6" s="126"/>
      <c r="N6" s="126"/>
    </row>
    <row r="7" spans="1:14" s="122" customFormat="1" ht="21" customHeight="1">
      <c r="A7" s="131" t="s">
        <v>775</v>
      </c>
      <c r="B7" s="142" t="s">
        <v>776</v>
      </c>
      <c r="C7" s="142" t="s">
        <v>777</v>
      </c>
      <c r="D7" s="140">
        <v>8.5</v>
      </c>
      <c r="E7" s="141"/>
      <c r="F7" s="132" t="s">
        <v>761</v>
      </c>
      <c r="G7" s="132"/>
      <c r="H7" s="141"/>
      <c r="I7" s="162" t="s">
        <v>778</v>
      </c>
      <c r="J7" s="132">
        <v>50299</v>
      </c>
      <c r="K7" s="126"/>
      <c r="L7" s="126"/>
      <c r="M7" s="126"/>
      <c r="N7" s="126"/>
    </row>
    <row r="8" spans="1:14" s="122" customFormat="1" ht="21" customHeight="1">
      <c r="A8" s="131" t="s">
        <v>775</v>
      </c>
      <c r="B8" s="142" t="s">
        <v>776</v>
      </c>
      <c r="C8" s="142" t="s">
        <v>777</v>
      </c>
      <c r="D8" s="140">
        <v>20</v>
      </c>
      <c r="E8" s="141"/>
      <c r="F8" s="132" t="s">
        <v>761</v>
      </c>
      <c r="G8" s="132"/>
      <c r="H8" s="141"/>
      <c r="I8" s="162" t="s">
        <v>779</v>
      </c>
      <c r="J8" s="132">
        <v>50299</v>
      </c>
      <c r="K8" s="126"/>
      <c r="L8" s="126"/>
      <c r="M8" s="126"/>
      <c r="N8" s="126"/>
    </row>
    <row r="9" spans="1:14" s="122" customFormat="1" ht="21" customHeight="1">
      <c r="A9" s="131" t="s">
        <v>775</v>
      </c>
      <c r="B9" s="142" t="s">
        <v>780</v>
      </c>
      <c r="C9" s="142" t="s">
        <v>781</v>
      </c>
      <c r="D9" s="140">
        <v>24</v>
      </c>
      <c r="E9" s="141"/>
      <c r="F9" s="132" t="s">
        <v>761</v>
      </c>
      <c r="G9" s="132"/>
      <c r="H9" s="141"/>
      <c r="I9" s="162" t="s">
        <v>782</v>
      </c>
      <c r="J9" s="132">
        <v>50299</v>
      </c>
      <c r="K9" s="126"/>
      <c r="L9" s="126"/>
      <c r="M9" s="126"/>
      <c r="N9" s="126"/>
    </row>
    <row r="10" spans="1:14" s="122" customFormat="1" ht="21" customHeight="1">
      <c r="A10" s="131" t="s">
        <v>775</v>
      </c>
      <c r="B10" s="142" t="s">
        <v>783</v>
      </c>
      <c r="C10" s="142" t="s">
        <v>784</v>
      </c>
      <c r="D10" s="140">
        <v>10</v>
      </c>
      <c r="E10" s="141"/>
      <c r="F10" s="132" t="s">
        <v>761</v>
      </c>
      <c r="G10" s="132"/>
      <c r="H10" s="141"/>
      <c r="I10" s="162" t="s">
        <v>770</v>
      </c>
      <c r="J10" s="132">
        <v>50299</v>
      </c>
      <c r="K10" s="126"/>
      <c r="L10" s="126"/>
      <c r="M10" s="126"/>
      <c r="N10" s="126"/>
    </row>
    <row r="11" spans="1:10" s="122" customFormat="1" ht="21" customHeight="1">
      <c r="A11" s="143"/>
      <c r="B11" s="143"/>
      <c r="C11" s="144" t="s">
        <v>785</v>
      </c>
      <c r="D11" s="145">
        <f>SUM(D12:D20)</f>
        <v>1642.3600000000001</v>
      </c>
      <c r="E11" s="146"/>
      <c r="F11" s="147"/>
      <c r="G11" s="148">
        <v>1100244</v>
      </c>
      <c r="H11" s="143"/>
      <c r="I11" s="149"/>
      <c r="J11" s="149"/>
    </row>
    <row r="12" spans="1:10" s="122" customFormat="1" ht="21" customHeight="1">
      <c r="A12" s="140" t="s">
        <v>786</v>
      </c>
      <c r="B12" s="140" t="s">
        <v>787</v>
      </c>
      <c r="C12" s="140" t="s">
        <v>788</v>
      </c>
      <c r="D12" s="147">
        <v>41</v>
      </c>
      <c r="E12" s="149" t="s">
        <v>760</v>
      </c>
      <c r="F12" s="147"/>
      <c r="G12" s="148">
        <v>1100244</v>
      </c>
      <c r="H12" s="143" t="s">
        <v>789</v>
      </c>
      <c r="I12" s="140">
        <v>2049999</v>
      </c>
      <c r="J12" s="163">
        <v>502</v>
      </c>
    </row>
    <row r="13" spans="1:10" s="122" customFormat="1" ht="21" customHeight="1">
      <c r="A13" s="140" t="s">
        <v>786</v>
      </c>
      <c r="B13" s="140" t="s">
        <v>790</v>
      </c>
      <c r="C13" s="140" t="s">
        <v>791</v>
      </c>
      <c r="D13" s="147">
        <v>19</v>
      </c>
      <c r="E13" s="149" t="s">
        <v>760</v>
      </c>
      <c r="F13" s="147"/>
      <c r="G13" s="148">
        <v>1100244</v>
      </c>
      <c r="H13" s="143" t="s">
        <v>789</v>
      </c>
      <c r="I13" s="140">
        <v>2049999</v>
      </c>
      <c r="J13" s="163">
        <v>502</v>
      </c>
    </row>
    <row r="14" spans="1:10" s="122" customFormat="1" ht="21" customHeight="1">
      <c r="A14" s="140" t="s">
        <v>786</v>
      </c>
      <c r="B14" s="140" t="s">
        <v>792</v>
      </c>
      <c r="C14" s="140" t="s">
        <v>793</v>
      </c>
      <c r="D14" s="147">
        <v>36</v>
      </c>
      <c r="E14" s="149" t="s">
        <v>760</v>
      </c>
      <c r="F14" s="147"/>
      <c r="G14" s="148">
        <v>1100244</v>
      </c>
      <c r="H14" s="143" t="s">
        <v>789</v>
      </c>
      <c r="I14" s="140">
        <v>2049999</v>
      </c>
      <c r="J14" s="163">
        <v>50901</v>
      </c>
    </row>
    <row r="15" spans="1:10" s="122" customFormat="1" ht="21" customHeight="1">
      <c r="A15" s="140" t="s">
        <v>786</v>
      </c>
      <c r="B15" s="150" t="s">
        <v>794</v>
      </c>
      <c r="C15" s="140" t="s">
        <v>795</v>
      </c>
      <c r="D15" s="147">
        <v>61</v>
      </c>
      <c r="E15" s="149" t="s">
        <v>760</v>
      </c>
      <c r="F15" s="147"/>
      <c r="G15" s="148">
        <v>1100244</v>
      </c>
      <c r="H15" s="143" t="s">
        <v>789</v>
      </c>
      <c r="I15" s="140">
        <v>2049999</v>
      </c>
      <c r="J15" s="163">
        <v>50901</v>
      </c>
    </row>
    <row r="16" spans="1:10" s="122" customFormat="1" ht="21" customHeight="1">
      <c r="A16" s="140" t="s">
        <v>796</v>
      </c>
      <c r="B16" s="150" t="s">
        <v>794</v>
      </c>
      <c r="C16" s="140" t="s">
        <v>795</v>
      </c>
      <c r="D16" s="147">
        <v>626.1</v>
      </c>
      <c r="E16" s="149" t="s">
        <v>760</v>
      </c>
      <c r="F16" s="147"/>
      <c r="G16" s="148">
        <v>1100244</v>
      </c>
      <c r="H16" s="143" t="s">
        <v>789</v>
      </c>
      <c r="I16" s="140">
        <v>20402</v>
      </c>
      <c r="J16" s="163" t="s">
        <v>797</v>
      </c>
    </row>
    <row r="17" spans="1:10" s="122" customFormat="1" ht="21" customHeight="1">
      <c r="A17" s="140" t="s">
        <v>798</v>
      </c>
      <c r="B17" s="150" t="s">
        <v>794</v>
      </c>
      <c r="C17" s="140" t="s">
        <v>795</v>
      </c>
      <c r="D17" s="147">
        <v>100.26</v>
      </c>
      <c r="E17" s="149" t="s">
        <v>760</v>
      </c>
      <c r="F17" s="147"/>
      <c r="G17" s="148">
        <v>1100244</v>
      </c>
      <c r="H17" s="143" t="s">
        <v>789</v>
      </c>
      <c r="I17" s="140">
        <v>20402</v>
      </c>
      <c r="J17" s="163" t="s">
        <v>797</v>
      </c>
    </row>
    <row r="18" spans="1:10" s="122" customFormat="1" ht="21" customHeight="1">
      <c r="A18" s="140" t="s">
        <v>786</v>
      </c>
      <c r="B18" s="150" t="s">
        <v>794</v>
      </c>
      <c r="C18" s="140" t="s">
        <v>795</v>
      </c>
      <c r="D18" s="147">
        <v>50</v>
      </c>
      <c r="E18" s="149" t="s">
        <v>760</v>
      </c>
      <c r="F18" s="147"/>
      <c r="G18" s="148">
        <v>1100244</v>
      </c>
      <c r="H18" s="143" t="s">
        <v>789</v>
      </c>
      <c r="I18" s="140">
        <v>20406</v>
      </c>
      <c r="J18" s="163" t="s">
        <v>797</v>
      </c>
    </row>
    <row r="19" spans="1:10" s="122" customFormat="1" ht="21" customHeight="1">
      <c r="A19" s="151" t="s">
        <v>796</v>
      </c>
      <c r="B19" s="152" t="s">
        <v>794</v>
      </c>
      <c r="C19" s="151" t="s">
        <v>799</v>
      </c>
      <c r="D19" s="147">
        <v>700</v>
      </c>
      <c r="E19" s="153" t="s">
        <v>760</v>
      </c>
      <c r="F19" s="146"/>
      <c r="G19" s="148">
        <v>1100207</v>
      </c>
      <c r="H19" s="143" t="s">
        <v>800</v>
      </c>
      <c r="I19" s="147">
        <v>2040201</v>
      </c>
      <c r="J19" s="147">
        <v>50299</v>
      </c>
    </row>
    <row r="20" spans="1:10" s="122" customFormat="1" ht="21" customHeight="1">
      <c r="A20" s="140" t="s">
        <v>796</v>
      </c>
      <c r="B20" s="140" t="s">
        <v>801</v>
      </c>
      <c r="C20" s="151" t="s">
        <v>802</v>
      </c>
      <c r="D20" s="140">
        <v>9</v>
      </c>
      <c r="E20" s="154"/>
      <c r="F20" s="147" t="s">
        <v>761</v>
      </c>
      <c r="G20" s="148"/>
      <c r="H20" s="154"/>
      <c r="I20" s="164" t="s">
        <v>803</v>
      </c>
      <c r="J20" s="147">
        <v>50299</v>
      </c>
    </row>
    <row r="21" spans="1:10" s="122" customFormat="1" ht="21" customHeight="1">
      <c r="A21" s="143"/>
      <c r="B21" s="143"/>
      <c r="C21" s="144" t="s">
        <v>804</v>
      </c>
      <c r="D21" s="145">
        <f>SUM(D22:D43)</f>
        <v>30723.199999999997</v>
      </c>
      <c r="E21" s="143"/>
      <c r="F21" s="147"/>
      <c r="G21" s="148">
        <v>1100245</v>
      </c>
      <c r="H21" s="149"/>
      <c r="I21" s="149"/>
      <c r="J21" s="149"/>
    </row>
    <row r="22" spans="1:10" s="122" customFormat="1" ht="21" customHeight="1">
      <c r="A22" s="143" t="s">
        <v>805</v>
      </c>
      <c r="B22" s="140" t="s">
        <v>806</v>
      </c>
      <c r="C22" s="140" t="s">
        <v>807</v>
      </c>
      <c r="D22" s="147">
        <v>2294</v>
      </c>
      <c r="E22" s="149" t="s">
        <v>760</v>
      </c>
      <c r="F22" s="147"/>
      <c r="G22" s="148">
        <v>1100245</v>
      </c>
      <c r="H22" s="143" t="s">
        <v>808</v>
      </c>
      <c r="I22" s="140">
        <v>205</v>
      </c>
      <c r="J22" s="163">
        <v>505</v>
      </c>
    </row>
    <row r="23" spans="1:10" s="122" customFormat="1" ht="21" customHeight="1">
      <c r="A23" s="143" t="s">
        <v>805</v>
      </c>
      <c r="B23" s="140" t="s">
        <v>809</v>
      </c>
      <c r="C23" s="140" t="s">
        <v>810</v>
      </c>
      <c r="D23" s="147">
        <v>13293</v>
      </c>
      <c r="E23" s="149" t="s">
        <v>760</v>
      </c>
      <c r="F23" s="140"/>
      <c r="G23" s="148">
        <v>1100245</v>
      </c>
      <c r="H23" s="143" t="s">
        <v>808</v>
      </c>
      <c r="I23" s="140">
        <v>205</v>
      </c>
      <c r="J23" s="163" t="s">
        <v>811</v>
      </c>
    </row>
    <row r="24" spans="1:10" s="122" customFormat="1" ht="21" customHeight="1">
      <c r="A24" s="143" t="s">
        <v>805</v>
      </c>
      <c r="B24" s="140" t="s">
        <v>812</v>
      </c>
      <c r="C24" s="140" t="s">
        <v>813</v>
      </c>
      <c r="D24" s="147">
        <v>177</v>
      </c>
      <c r="E24" s="149" t="s">
        <v>760</v>
      </c>
      <c r="F24" s="140"/>
      <c r="G24" s="148">
        <v>1100245</v>
      </c>
      <c r="H24" s="143" t="s">
        <v>808</v>
      </c>
      <c r="I24" s="140">
        <v>205</v>
      </c>
      <c r="J24" s="163">
        <v>505</v>
      </c>
    </row>
    <row r="25" spans="1:10" s="122" customFormat="1" ht="21" customHeight="1">
      <c r="A25" s="143" t="s">
        <v>805</v>
      </c>
      <c r="B25" s="140" t="s">
        <v>814</v>
      </c>
      <c r="C25" s="140" t="s">
        <v>815</v>
      </c>
      <c r="D25" s="147">
        <v>5376</v>
      </c>
      <c r="E25" s="149" t="s">
        <v>760</v>
      </c>
      <c r="F25" s="140"/>
      <c r="G25" s="148">
        <v>1100245</v>
      </c>
      <c r="H25" s="143" t="s">
        <v>808</v>
      </c>
      <c r="I25" s="140">
        <v>20502</v>
      </c>
      <c r="J25" s="163">
        <v>509</v>
      </c>
    </row>
    <row r="26" spans="1:10" s="122" customFormat="1" ht="21" customHeight="1">
      <c r="A26" s="143" t="s">
        <v>805</v>
      </c>
      <c r="B26" s="140" t="s">
        <v>816</v>
      </c>
      <c r="C26" s="140" t="s">
        <v>817</v>
      </c>
      <c r="D26" s="147">
        <v>1889.8</v>
      </c>
      <c r="E26" s="149" t="s">
        <v>760</v>
      </c>
      <c r="F26" s="140"/>
      <c r="G26" s="148">
        <v>1100245</v>
      </c>
      <c r="H26" s="143" t="s">
        <v>808</v>
      </c>
      <c r="I26" s="140">
        <v>20502</v>
      </c>
      <c r="J26" s="163">
        <v>505</v>
      </c>
    </row>
    <row r="27" spans="1:10" s="122" customFormat="1" ht="21" customHeight="1">
      <c r="A27" s="143" t="s">
        <v>805</v>
      </c>
      <c r="B27" s="140" t="s">
        <v>818</v>
      </c>
      <c r="C27" s="140" t="s">
        <v>819</v>
      </c>
      <c r="D27" s="147">
        <v>1507</v>
      </c>
      <c r="E27" s="149" t="s">
        <v>760</v>
      </c>
      <c r="F27" s="140"/>
      <c r="G27" s="148">
        <v>1100245</v>
      </c>
      <c r="H27" s="143" t="s">
        <v>808</v>
      </c>
      <c r="I27" s="140">
        <v>20502</v>
      </c>
      <c r="J27" s="163">
        <v>505</v>
      </c>
    </row>
    <row r="28" spans="1:10" s="122" customFormat="1" ht="21" customHeight="1">
      <c r="A28" s="143" t="s">
        <v>805</v>
      </c>
      <c r="B28" s="140" t="s">
        <v>820</v>
      </c>
      <c r="C28" s="140" t="s">
        <v>821</v>
      </c>
      <c r="D28" s="147">
        <v>494</v>
      </c>
      <c r="E28" s="149" t="s">
        <v>760</v>
      </c>
      <c r="F28" s="140"/>
      <c r="G28" s="148">
        <v>1100245</v>
      </c>
      <c r="H28" s="143" t="s">
        <v>808</v>
      </c>
      <c r="I28" s="140">
        <v>20503</v>
      </c>
      <c r="J28" s="163">
        <v>506</v>
      </c>
    </row>
    <row r="29" spans="1:10" s="122" customFormat="1" ht="21" customHeight="1">
      <c r="A29" s="143" t="s">
        <v>805</v>
      </c>
      <c r="B29" s="140" t="s">
        <v>822</v>
      </c>
      <c r="C29" s="140" t="s">
        <v>823</v>
      </c>
      <c r="D29" s="147">
        <v>256</v>
      </c>
      <c r="E29" s="149" t="s">
        <v>760</v>
      </c>
      <c r="F29" s="140"/>
      <c r="G29" s="148">
        <v>1100245</v>
      </c>
      <c r="H29" s="143" t="s">
        <v>808</v>
      </c>
      <c r="I29" s="140">
        <v>205</v>
      </c>
      <c r="J29" s="163">
        <v>506</v>
      </c>
    </row>
    <row r="30" spans="1:10" s="122" customFormat="1" ht="21" customHeight="1">
      <c r="A30" s="143" t="s">
        <v>805</v>
      </c>
      <c r="B30" s="140" t="s">
        <v>824</v>
      </c>
      <c r="C30" s="140" t="s">
        <v>825</v>
      </c>
      <c r="D30" s="147">
        <v>769.6</v>
      </c>
      <c r="E30" s="149" t="s">
        <v>760</v>
      </c>
      <c r="F30" s="147"/>
      <c r="G30" s="148">
        <v>1100245</v>
      </c>
      <c r="H30" s="149" t="s">
        <v>808</v>
      </c>
      <c r="I30" s="140">
        <v>2050201</v>
      </c>
      <c r="J30" s="163">
        <v>505</v>
      </c>
    </row>
    <row r="31" spans="1:10" s="122" customFormat="1" ht="21" customHeight="1">
      <c r="A31" s="143" t="s">
        <v>805</v>
      </c>
      <c r="B31" s="140" t="s">
        <v>826</v>
      </c>
      <c r="C31" s="140" t="s">
        <v>827</v>
      </c>
      <c r="D31" s="147">
        <v>742</v>
      </c>
      <c r="E31" s="149" t="s">
        <v>760</v>
      </c>
      <c r="F31" s="140"/>
      <c r="G31" s="148">
        <v>1100245</v>
      </c>
      <c r="H31" s="149" t="s">
        <v>808</v>
      </c>
      <c r="I31" s="140">
        <v>2050201</v>
      </c>
      <c r="J31" s="163"/>
    </row>
    <row r="32" spans="1:10" s="122" customFormat="1" ht="21" customHeight="1">
      <c r="A32" s="143" t="s">
        <v>805</v>
      </c>
      <c r="B32" s="140" t="s">
        <v>828</v>
      </c>
      <c r="C32" s="140" t="s">
        <v>829</v>
      </c>
      <c r="D32" s="147">
        <v>358.3</v>
      </c>
      <c r="E32" s="149" t="s">
        <v>760</v>
      </c>
      <c r="F32" s="140"/>
      <c r="G32" s="148">
        <v>1100245</v>
      </c>
      <c r="H32" s="143" t="s">
        <v>808</v>
      </c>
      <c r="I32" s="140">
        <v>2050201</v>
      </c>
      <c r="J32" s="163">
        <v>509</v>
      </c>
    </row>
    <row r="33" spans="1:10" s="122" customFormat="1" ht="21" customHeight="1">
      <c r="A33" s="143" t="s">
        <v>805</v>
      </c>
      <c r="B33" s="140" t="s">
        <v>830</v>
      </c>
      <c r="C33" s="140" t="s">
        <v>831</v>
      </c>
      <c r="D33" s="147">
        <v>20</v>
      </c>
      <c r="E33" s="149" t="s">
        <v>760</v>
      </c>
      <c r="F33" s="140"/>
      <c r="G33" s="148">
        <v>1100245</v>
      </c>
      <c r="H33" s="143" t="s">
        <v>808</v>
      </c>
      <c r="I33" s="140">
        <v>20502</v>
      </c>
      <c r="J33" s="163">
        <v>505</v>
      </c>
    </row>
    <row r="34" spans="1:10" s="122" customFormat="1" ht="21" customHeight="1">
      <c r="A34" s="143" t="s">
        <v>805</v>
      </c>
      <c r="B34" s="140" t="s">
        <v>832</v>
      </c>
      <c r="C34" s="140" t="s">
        <v>833</v>
      </c>
      <c r="D34" s="147">
        <v>191</v>
      </c>
      <c r="E34" s="149" t="s">
        <v>760</v>
      </c>
      <c r="F34" s="140"/>
      <c r="G34" s="148">
        <v>1100245</v>
      </c>
      <c r="H34" s="143" t="s">
        <v>808</v>
      </c>
      <c r="I34" s="140">
        <v>2050302</v>
      </c>
      <c r="J34" s="163">
        <v>509</v>
      </c>
    </row>
    <row r="35" spans="1:10" s="122" customFormat="1" ht="21" customHeight="1">
      <c r="A35" s="143" t="s">
        <v>805</v>
      </c>
      <c r="B35" s="140" t="s">
        <v>832</v>
      </c>
      <c r="C35" s="140" t="s">
        <v>833</v>
      </c>
      <c r="D35" s="147">
        <v>983</v>
      </c>
      <c r="E35" s="149" t="s">
        <v>760</v>
      </c>
      <c r="F35" s="147"/>
      <c r="G35" s="148">
        <v>1100245</v>
      </c>
      <c r="H35" s="143" t="s">
        <v>808</v>
      </c>
      <c r="I35" s="140">
        <v>2050302</v>
      </c>
      <c r="J35" s="163">
        <v>505</v>
      </c>
    </row>
    <row r="36" spans="1:10" s="122" customFormat="1" ht="21" customHeight="1">
      <c r="A36" s="143" t="s">
        <v>805</v>
      </c>
      <c r="B36" s="140" t="s">
        <v>832</v>
      </c>
      <c r="C36" s="140" t="s">
        <v>833</v>
      </c>
      <c r="D36" s="147">
        <v>330</v>
      </c>
      <c r="E36" s="149" t="s">
        <v>760</v>
      </c>
      <c r="F36" s="147"/>
      <c r="G36" s="148">
        <v>1100245</v>
      </c>
      <c r="H36" s="143" t="s">
        <v>808</v>
      </c>
      <c r="I36" s="140">
        <v>2050204</v>
      </c>
      <c r="J36" s="163">
        <v>505</v>
      </c>
    </row>
    <row r="37" spans="1:10" s="122" customFormat="1" ht="21" customHeight="1">
      <c r="A37" s="143" t="s">
        <v>805</v>
      </c>
      <c r="B37" s="140" t="s">
        <v>832</v>
      </c>
      <c r="C37" s="140" t="s">
        <v>833</v>
      </c>
      <c r="D37" s="147">
        <v>1012</v>
      </c>
      <c r="E37" s="149" t="s">
        <v>760</v>
      </c>
      <c r="F37" s="147"/>
      <c r="G37" s="148">
        <v>1100245</v>
      </c>
      <c r="H37" s="143" t="s">
        <v>808</v>
      </c>
      <c r="I37" s="140">
        <v>2050204</v>
      </c>
      <c r="J37" s="163">
        <v>509</v>
      </c>
    </row>
    <row r="38" spans="1:10" s="122" customFormat="1" ht="21" customHeight="1">
      <c r="A38" s="143" t="s">
        <v>805</v>
      </c>
      <c r="B38" s="140" t="s">
        <v>834</v>
      </c>
      <c r="C38" s="140" t="s">
        <v>835</v>
      </c>
      <c r="D38" s="147">
        <v>40.8</v>
      </c>
      <c r="E38" s="149" t="s">
        <v>760</v>
      </c>
      <c r="F38" s="147"/>
      <c r="G38" s="148">
        <v>1100245</v>
      </c>
      <c r="H38" s="143" t="s">
        <v>808</v>
      </c>
      <c r="I38" s="140">
        <v>2050299</v>
      </c>
      <c r="J38" s="163">
        <v>505</v>
      </c>
    </row>
    <row r="39" spans="1:10" s="122" customFormat="1" ht="21" customHeight="1">
      <c r="A39" s="143" t="s">
        <v>805</v>
      </c>
      <c r="B39" s="140" t="s">
        <v>834</v>
      </c>
      <c r="C39" s="140" t="s">
        <v>835</v>
      </c>
      <c r="D39" s="147">
        <v>5.6</v>
      </c>
      <c r="E39" s="149" t="s">
        <v>760</v>
      </c>
      <c r="F39" s="147"/>
      <c r="G39" s="148">
        <v>1100245</v>
      </c>
      <c r="H39" s="143" t="s">
        <v>808</v>
      </c>
      <c r="I39" s="140">
        <v>2050202</v>
      </c>
      <c r="J39" s="163">
        <v>505</v>
      </c>
    </row>
    <row r="40" spans="1:10" s="122" customFormat="1" ht="21" customHeight="1">
      <c r="A40" s="143" t="s">
        <v>805</v>
      </c>
      <c r="B40" s="140" t="s">
        <v>836</v>
      </c>
      <c r="C40" s="140" t="s">
        <v>837</v>
      </c>
      <c r="D40" s="147">
        <v>766</v>
      </c>
      <c r="E40" s="149" t="s">
        <v>760</v>
      </c>
      <c r="F40" s="147"/>
      <c r="G40" s="148">
        <v>1100245</v>
      </c>
      <c r="H40" s="143" t="s">
        <v>808</v>
      </c>
      <c r="I40" s="140">
        <v>2050204</v>
      </c>
      <c r="J40" s="163">
        <v>505</v>
      </c>
    </row>
    <row r="41" spans="1:10" s="122" customFormat="1" ht="21" customHeight="1">
      <c r="A41" s="143" t="s">
        <v>805</v>
      </c>
      <c r="B41" s="140" t="s">
        <v>838</v>
      </c>
      <c r="C41" s="140" t="s">
        <v>839</v>
      </c>
      <c r="D41" s="147">
        <v>82.7</v>
      </c>
      <c r="E41" s="149" t="s">
        <v>760</v>
      </c>
      <c r="F41" s="147"/>
      <c r="G41" s="148">
        <v>1100245</v>
      </c>
      <c r="H41" s="143" t="s">
        <v>808</v>
      </c>
      <c r="I41" s="140">
        <v>2050205</v>
      </c>
      <c r="J41" s="163">
        <v>509</v>
      </c>
    </row>
    <row r="42" spans="1:10" s="122" customFormat="1" ht="21" customHeight="1">
      <c r="A42" s="143" t="s">
        <v>805</v>
      </c>
      <c r="B42" s="140" t="s">
        <v>840</v>
      </c>
      <c r="C42" s="151" t="s">
        <v>841</v>
      </c>
      <c r="D42" s="147">
        <v>14.4</v>
      </c>
      <c r="E42" s="149" t="s">
        <v>760</v>
      </c>
      <c r="F42" s="147"/>
      <c r="G42" s="148">
        <v>1100208</v>
      </c>
      <c r="H42" s="143" t="s">
        <v>842</v>
      </c>
      <c r="I42" s="140">
        <v>2080199</v>
      </c>
      <c r="J42" s="163">
        <v>509</v>
      </c>
    </row>
    <row r="43" spans="1:10" s="122" customFormat="1" ht="21" customHeight="1">
      <c r="A43" s="143" t="s">
        <v>805</v>
      </c>
      <c r="B43" s="140" t="s">
        <v>843</v>
      </c>
      <c r="C43" s="140" t="s">
        <v>844</v>
      </c>
      <c r="D43" s="140">
        <v>121</v>
      </c>
      <c r="E43" s="149"/>
      <c r="F43" s="147" t="s">
        <v>761</v>
      </c>
      <c r="G43" s="148"/>
      <c r="H43" s="143"/>
      <c r="I43" s="164" t="s">
        <v>845</v>
      </c>
      <c r="J43" s="163">
        <v>509</v>
      </c>
    </row>
    <row r="44" spans="1:10" s="123" customFormat="1" ht="21" customHeight="1">
      <c r="A44" s="155"/>
      <c r="B44" s="155"/>
      <c r="C44" s="144" t="s">
        <v>846</v>
      </c>
      <c r="D44" s="145">
        <f>SUM(D45:D46)</f>
        <v>92</v>
      </c>
      <c r="E44" s="156"/>
      <c r="F44" s="145"/>
      <c r="G44" s="157"/>
      <c r="H44" s="155"/>
      <c r="I44" s="145"/>
      <c r="J44" s="145"/>
    </row>
    <row r="45" spans="1:10" s="122" customFormat="1" ht="21" customHeight="1">
      <c r="A45" s="143" t="s">
        <v>847</v>
      </c>
      <c r="B45" s="140" t="s">
        <v>848</v>
      </c>
      <c r="C45" s="140" t="s">
        <v>849</v>
      </c>
      <c r="D45" s="140">
        <v>12</v>
      </c>
      <c r="E45" s="149" t="s">
        <v>760</v>
      </c>
      <c r="F45" s="140"/>
      <c r="G45" s="148">
        <v>1100246</v>
      </c>
      <c r="H45" s="143" t="s">
        <v>850</v>
      </c>
      <c r="I45" s="140">
        <v>2069999</v>
      </c>
      <c r="J45" s="163">
        <v>502</v>
      </c>
    </row>
    <row r="46" spans="1:10" s="122" customFormat="1" ht="21" customHeight="1">
      <c r="A46" s="143" t="s">
        <v>847</v>
      </c>
      <c r="B46" s="140" t="s">
        <v>851</v>
      </c>
      <c r="C46" s="158" t="s">
        <v>852</v>
      </c>
      <c r="D46" s="159">
        <v>80</v>
      </c>
      <c r="E46" s="149" t="s">
        <v>760</v>
      </c>
      <c r="F46" s="140"/>
      <c r="G46" s="148">
        <v>1100246</v>
      </c>
      <c r="H46" s="143" t="s">
        <v>850</v>
      </c>
      <c r="I46" s="140">
        <v>2060599</v>
      </c>
      <c r="J46" s="163">
        <v>507</v>
      </c>
    </row>
    <row r="47" spans="1:252" s="124" customFormat="1" ht="21" customHeight="1">
      <c r="A47" s="143"/>
      <c r="B47" s="143"/>
      <c r="C47" s="144" t="s">
        <v>853</v>
      </c>
      <c r="D47" s="145">
        <f>SUM(D48:D51)</f>
        <v>343.86</v>
      </c>
      <c r="E47" s="143"/>
      <c r="F47" s="140"/>
      <c r="G47" s="149"/>
      <c r="H47" s="143"/>
      <c r="I47" s="149"/>
      <c r="J47" s="149"/>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2"/>
      <c r="EC47" s="122"/>
      <c r="ED47" s="122"/>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c r="HM47" s="122"/>
      <c r="HN47" s="122"/>
      <c r="HO47" s="122"/>
      <c r="HP47" s="122"/>
      <c r="HQ47" s="122"/>
      <c r="HR47" s="122"/>
      <c r="HS47" s="122"/>
      <c r="HT47" s="122"/>
      <c r="HU47" s="122"/>
      <c r="HV47" s="122"/>
      <c r="HW47" s="122"/>
      <c r="HX47" s="122"/>
      <c r="HY47" s="122"/>
      <c r="HZ47" s="122"/>
      <c r="IA47" s="122"/>
      <c r="IB47" s="122"/>
      <c r="IC47" s="122"/>
      <c r="ID47" s="122"/>
      <c r="IE47" s="122"/>
      <c r="IF47" s="122"/>
      <c r="IG47" s="122"/>
      <c r="IH47" s="122"/>
      <c r="II47" s="122"/>
      <c r="IJ47" s="122"/>
      <c r="IK47" s="122"/>
      <c r="IL47" s="122"/>
      <c r="IM47" s="122"/>
      <c r="IN47" s="122"/>
      <c r="IO47" s="122"/>
      <c r="IP47" s="122"/>
      <c r="IQ47" s="122"/>
      <c r="IR47" s="122"/>
    </row>
    <row r="48" spans="1:10" s="122" customFormat="1" ht="21" customHeight="1">
      <c r="A48" s="143" t="s">
        <v>854</v>
      </c>
      <c r="B48" s="140" t="s">
        <v>855</v>
      </c>
      <c r="C48" s="140" t="s">
        <v>856</v>
      </c>
      <c r="D48" s="159">
        <v>31.2</v>
      </c>
      <c r="E48" s="146" t="s">
        <v>760</v>
      </c>
      <c r="F48" s="147"/>
      <c r="G48" s="148">
        <v>1100247</v>
      </c>
      <c r="H48" s="143" t="s">
        <v>857</v>
      </c>
      <c r="I48" s="140">
        <v>2079999</v>
      </c>
      <c r="J48" s="163" t="s">
        <v>858</v>
      </c>
    </row>
    <row r="49" spans="1:10" s="122" customFormat="1" ht="21" customHeight="1">
      <c r="A49" s="143" t="s">
        <v>854</v>
      </c>
      <c r="B49" s="140" t="s">
        <v>859</v>
      </c>
      <c r="C49" s="140" t="s">
        <v>860</v>
      </c>
      <c r="D49" s="159">
        <v>50</v>
      </c>
      <c r="E49" s="146" t="s">
        <v>760</v>
      </c>
      <c r="F49" s="147"/>
      <c r="G49" s="148">
        <v>1100247</v>
      </c>
      <c r="H49" s="143" t="s">
        <v>857</v>
      </c>
      <c r="I49" s="140">
        <v>2079999</v>
      </c>
      <c r="J49" s="163">
        <v>505</v>
      </c>
    </row>
    <row r="50" spans="1:10" s="122" customFormat="1" ht="21" customHeight="1">
      <c r="A50" s="143" t="s">
        <v>861</v>
      </c>
      <c r="B50" s="140" t="s">
        <v>862</v>
      </c>
      <c r="C50" s="140" t="s">
        <v>863</v>
      </c>
      <c r="D50" s="159">
        <v>254.56</v>
      </c>
      <c r="E50" s="146" t="s">
        <v>760</v>
      </c>
      <c r="F50" s="147"/>
      <c r="G50" s="148">
        <v>1100247</v>
      </c>
      <c r="H50" s="143" t="s">
        <v>857</v>
      </c>
      <c r="I50" s="140">
        <v>2079999</v>
      </c>
      <c r="J50" s="163">
        <v>505</v>
      </c>
    </row>
    <row r="51" spans="1:10" s="122" customFormat="1" ht="21" customHeight="1">
      <c r="A51" s="143" t="s">
        <v>861</v>
      </c>
      <c r="B51" s="140" t="s">
        <v>864</v>
      </c>
      <c r="C51" s="140" t="s">
        <v>865</v>
      </c>
      <c r="D51" s="140">
        <v>8.1</v>
      </c>
      <c r="E51" s="160"/>
      <c r="F51" s="147" t="s">
        <v>761</v>
      </c>
      <c r="G51" s="148"/>
      <c r="H51" s="154"/>
      <c r="I51" s="164" t="s">
        <v>866</v>
      </c>
      <c r="J51" s="163">
        <v>505</v>
      </c>
    </row>
    <row r="52" spans="1:10" s="122" customFormat="1" ht="21" customHeight="1">
      <c r="A52" s="143"/>
      <c r="B52" s="149"/>
      <c r="C52" s="144" t="s">
        <v>867</v>
      </c>
      <c r="D52" s="145">
        <f>SUM(D53:D66)</f>
        <v>40353.95</v>
      </c>
      <c r="E52" s="149"/>
      <c r="F52" s="147"/>
      <c r="G52" s="149"/>
      <c r="H52" s="149"/>
      <c r="I52" s="149"/>
      <c r="J52" s="149"/>
    </row>
    <row r="53" spans="1:10" s="125" customFormat="1" ht="21" customHeight="1">
      <c r="A53" s="143" t="s">
        <v>868</v>
      </c>
      <c r="B53" s="140" t="s">
        <v>869</v>
      </c>
      <c r="C53" s="140" t="s">
        <v>870</v>
      </c>
      <c r="D53" s="159">
        <v>14906.7</v>
      </c>
      <c r="E53" s="146" t="s">
        <v>760</v>
      </c>
      <c r="F53" s="140"/>
      <c r="G53" s="148">
        <v>1100248</v>
      </c>
      <c r="H53" s="143" t="s">
        <v>871</v>
      </c>
      <c r="I53" s="140">
        <v>2082602</v>
      </c>
      <c r="J53" s="163">
        <v>510</v>
      </c>
    </row>
    <row r="54" spans="1:10" s="122" customFormat="1" ht="21" customHeight="1">
      <c r="A54" s="143" t="s">
        <v>872</v>
      </c>
      <c r="B54" s="140" t="s">
        <v>873</v>
      </c>
      <c r="C54" s="140" t="s">
        <v>874</v>
      </c>
      <c r="D54" s="159">
        <v>56.2</v>
      </c>
      <c r="E54" s="146" t="s">
        <v>760</v>
      </c>
      <c r="F54" s="147"/>
      <c r="G54" s="148">
        <v>1100248</v>
      </c>
      <c r="H54" s="143" t="s">
        <v>871</v>
      </c>
      <c r="I54" s="140">
        <v>2081104</v>
      </c>
      <c r="J54" s="163">
        <v>509</v>
      </c>
    </row>
    <row r="55" spans="1:10" s="122" customFormat="1" ht="21" customHeight="1">
      <c r="A55" s="143" t="s">
        <v>872</v>
      </c>
      <c r="B55" s="140" t="s">
        <v>873</v>
      </c>
      <c r="C55" s="140" t="s">
        <v>874</v>
      </c>
      <c r="D55" s="159">
        <v>25.5</v>
      </c>
      <c r="E55" s="146" t="s">
        <v>760</v>
      </c>
      <c r="F55" s="147"/>
      <c r="G55" s="148">
        <v>1100248</v>
      </c>
      <c r="H55" s="143" t="s">
        <v>871</v>
      </c>
      <c r="I55" s="140">
        <v>2081105</v>
      </c>
      <c r="J55" s="163">
        <v>509</v>
      </c>
    </row>
    <row r="56" spans="1:10" s="122" customFormat="1" ht="21" customHeight="1">
      <c r="A56" s="143" t="s">
        <v>875</v>
      </c>
      <c r="B56" s="140" t="s">
        <v>876</v>
      </c>
      <c r="C56" s="140" t="s">
        <v>877</v>
      </c>
      <c r="D56" s="159">
        <v>2056</v>
      </c>
      <c r="E56" s="146" t="s">
        <v>760</v>
      </c>
      <c r="F56" s="147"/>
      <c r="G56" s="148">
        <v>1100248</v>
      </c>
      <c r="H56" s="143" t="s">
        <v>871</v>
      </c>
      <c r="I56" s="140">
        <v>208</v>
      </c>
      <c r="J56" s="163">
        <v>509</v>
      </c>
    </row>
    <row r="57" spans="1:10" s="122" customFormat="1" ht="21" customHeight="1">
      <c r="A57" s="143" t="s">
        <v>875</v>
      </c>
      <c r="B57" s="140" t="s">
        <v>876</v>
      </c>
      <c r="C57" s="140" t="s">
        <v>878</v>
      </c>
      <c r="D57" s="159">
        <v>6821</v>
      </c>
      <c r="E57" s="146" t="s">
        <v>760</v>
      </c>
      <c r="F57" s="147"/>
      <c r="G57" s="148">
        <v>1100248</v>
      </c>
      <c r="H57" s="143" t="s">
        <v>871</v>
      </c>
      <c r="I57" s="140">
        <v>208</v>
      </c>
      <c r="J57" s="163">
        <v>509</v>
      </c>
    </row>
    <row r="58" spans="1:10" s="122" customFormat="1" ht="21" customHeight="1">
      <c r="A58" s="143" t="s">
        <v>875</v>
      </c>
      <c r="B58" s="140" t="s">
        <v>876</v>
      </c>
      <c r="C58" s="140" t="s">
        <v>879</v>
      </c>
      <c r="D58" s="159">
        <v>1012</v>
      </c>
      <c r="E58" s="146" t="s">
        <v>760</v>
      </c>
      <c r="F58" s="147"/>
      <c r="G58" s="148">
        <v>1100248</v>
      </c>
      <c r="H58" s="143" t="s">
        <v>871</v>
      </c>
      <c r="I58" s="140">
        <v>208</v>
      </c>
      <c r="J58" s="163">
        <v>509</v>
      </c>
    </row>
    <row r="59" spans="1:10" s="122" customFormat="1" ht="21" customHeight="1">
      <c r="A59" s="143" t="s">
        <v>875</v>
      </c>
      <c r="B59" s="140" t="s">
        <v>876</v>
      </c>
      <c r="C59" s="140" t="s">
        <v>880</v>
      </c>
      <c r="D59" s="159">
        <v>973</v>
      </c>
      <c r="E59" s="146" t="s">
        <v>760</v>
      </c>
      <c r="F59" s="147"/>
      <c r="G59" s="148">
        <v>1100248</v>
      </c>
      <c r="H59" s="143" t="s">
        <v>871</v>
      </c>
      <c r="I59" s="140">
        <v>208</v>
      </c>
      <c r="J59" s="163">
        <v>509</v>
      </c>
    </row>
    <row r="60" spans="1:10" s="122" customFormat="1" ht="21" customHeight="1">
      <c r="A60" s="143" t="s">
        <v>875</v>
      </c>
      <c r="B60" s="140" t="s">
        <v>876</v>
      </c>
      <c r="C60" s="140" t="s">
        <v>881</v>
      </c>
      <c r="D60" s="159">
        <v>1106</v>
      </c>
      <c r="E60" s="146" t="s">
        <v>760</v>
      </c>
      <c r="F60" s="147"/>
      <c r="G60" s="148">
        <v>1100248</v>
      </c>
      <c r="H60" s="143" t="s">
        <v>871</v>
      </c>
      <c r="I60" s="140">
        <v>208</v>
      </c>
      <c r="J60" s="163">
        <v>509</v>
      </c>
    </row>
    <row r="61" spans="1:10" s="122" customFormat="1" ht="21" customHeight="1">
      <c r="A61" s="143" t="s">
        <v>872</v>
      </c>
      <c r="B61" s="140" t="s">
        <v>876</v>
      </c>
      <c r="C61" s="140" t="s">
        <v>882</v>
      </c>
      <c r="D61" s="159">
        <v>23.81</v>
      </c>
      <c r="E61" s="146" t="s">
        <v>760</v>
      </c>
      <c r="F61" s="147"/>
      <c r="G61" s="148">
        <v>1100248</v>
      </c>
      <c r="H61" s="143" t="s">
        <v>871</v>
      </c>
      <c r="I61" s="140">
        <v>208</v>
      </c>
      <c r="J61" s="163">
        <v>509</v>
      </c>
    </row>
    <row r="62" spans="1:10" s="122" customFormat="1" ht="21" customHeight="1">
      <c r="A62" s="143" t="s">
        <v>883</v>
      </c>
      <c r="B62" s="140" t="s">
        <v>884</v>
      </c>
      <c r="C62" s="140" t="s">
        <v>885</v>
      </c>
      <c r="D62" s="159">
        <v>7948.54</v>
      </c>
      <c r="E62" s="146" t="s">
        <v>760</v>
      </c>
      <c r="F62" s="147"/>
      <c r="G62" s="148">
        <v>1100248</v>
      </c>
      <c r="H62" s="143" t="s">
        <v>871</v>
      </c>
      <c r="I62" s="140">
        <v>20808</v>
      </c>
      <c r="J62" s="163">
        <v>509</v>
      </c>
    </row>
    <row r="63" spans="1:10" s="122" customFormat="1" ht="21" customHeight="1">
      <c r="A63" s="143" t="s">
        <v>868</v>
      </c>
      <c r="B63" s="140" t="s">
        <v>886</v>
      </c>
      <c r="C63" s="140" t="s">
        <v>887</v>
      </c>
      <c r="D63" s="159">
        <v>3147</v>
      </c>
      <c r="E63" s="146" t="s">
        <v>760</v>
      </c>
      <c r="F63" s="147"/>
      <c r="G63" s="148">
        <v>1100248</v>
      </c>
      <c r="H63" s="143" t="s">
        <v>871</v>
      </c>
      <c r="I63" s="140">
        <v>2082602</v>
      </c>
      <c r="J63" s="163">
        <v>510</v>
      </c>
    </row>
    <row r="64" spans="1:10" s="122" customFormat="1" ht="21" customHeight="1">
      <c r="A64" s="143" t="s">
        <v>888</v>
      </c>
      <c r="B64" s="140" t="s">
        <v>889</v>
      </c>
      <c r="C64" s="140" t="s">
        <v>890</v>
      </c>
      <c r="D64" s="159">
        <v>1683</v>
      </c>
      <c r="E64" s="146" t="s">
        <v>760</v>
      </c>
      <c r="F64" s="147"/>
      <c r="G64" s="148">
        <v>1100248</v>
      </c>
      <c r="H64" s="143" t="s">
        <v>871</v>
      </c>
      <c r="I64" s="140">
        <v>2080799</v>
      </c>
      <c r="J64" s="163">
        <v>599</v>
      </c>
    </row>
    <row r="65" spans="1:10" s="122" customFormat="1" ht="21" customHeight="1">
      <c r="A65" s="143" t="s">
        <v>888</v>
      </c>
      <c r="B65" s="140" t="s">
        <v>889</v>
      </c>
      <c r="C65" s="140" t="s">
        <v>891</v>
      </c>
      <c r="D65" s="159">
        <v>182</v>
      </c>
      <c r="E65" s="146" t="s">
        <v>760</v>
      </c>
      <c r="F65" s="147"/>
      <c r="G65" s="148">
        <v>1100248</v>
      </c>
      <c r="H65" s="143" t="s">
        <v>871</v>
      </c>
      <c r="I65" s="140">
        <v>2080799</v>
      </c>
      <c r="J65" s="163">
        <v>599</v>
      </c>
    </row>
    <row r="66" spans="1:10" s="122" customFormat="1" ht="21" customHeight="1">
      <c r="A66" s="143" t="s">
        <v>892</v>
      </c>
      <c r="B66" s="140" t="s">
        <v>893</v>
      </c>
      <c r="C66" s="140" t="s">
        <v>894</v>
      </c>
      <c r="D66" s="165">
        <v>413.2</v>
      </c>
      <c r="E66" s="146"/>
      <c r="F66" s="147" t="s">
        <v>761</v>
      </c>
      <c r="G66" s="148"/>
      <c r="H66" s="143"/>
      <c r="I66" s="164" t="s">
        <v>895</v>
      </c>
      <c r="J66" s="163">
        <v>599</v>
      </c>
    </row>
    <row r="67" spans="1:10" s="126" customFormat="1" ht="21" customHeight="1">
      <c r="A67" s="166"/>
      <c r="B67" s="166"/>
      <c r="C67" s="137" t="s">
        <v>896</v>
      </c>
      <c r="D67" s="137">
        <f>SUM(D68:D82)</f>
        <v>54301.420000000006</v>
      </c>
      <c r="E67" s="166"/>
      <c r="F67" s="133"/>
      <c r="G67" s="133"/>
      <c r="H67" s="166"/>
      <c r="I67" s="133"/>
      <c r="J67" s="133"/>
    </row>
    <row r="68" spans="1:10" s="126" customFormat="1" ht="21" customHeight="1">
      <c r="A68" s="166" t="s">
        <v>897</v>
      </c>
      <c r="B68" s="167" t="s">
        <v>884</v>
      </c>
      <c r="C68" s="167" t="s">
        <v>885</v>
      </c>
      <c r="D68" s="167">
        <v>415.37</v>
      </c>
      <c r="E68" s="166" t="s">
        <v>760</v>
      </c>
      <c r="F68" s="167"/>
      <c r="G68" s="168">
        <v>1100249</v>
      </c>
      <c r="H68" s="166" t="s">
        <v>898</v>
      </c>
      <c r="I68" s="167">
        <v>2101401</v>
      </c>
      <c r="J68" s="190">
        <v>509</v>
      </c>
    </row>
    <row r="69" spans="1:10" s="126" customFormat="1" ht="21" customHeight="1">
      <c r="A69" s="166" t="s">
        <v>897</v>
      </c>
      <c r="B69" s="167" t="s">
        <v>899</v>
      </c>
      <c r="C69" s="167" t="s">
        <v>900</v>
      </c>
      <c r="D69" s="167">
        <v>71</v>
      </c>
      <c r="E69" s="166" t="s">
        <v>760</v>
      </c>
      <c r="F69" s="133"/>
      <c r="G69" s="168">
        <v>1100249</v>
      </c>
      <c r="H69" s="166" t="s">
        <v>898</v>
      </c>
      <c r="I69" s="167">
        <v>2101599</v>
      </c>
      <c r="J69" s="191">
        <v>505</v>
      </c>
    </row>
    <row r="70" spans="1:10" s="126" customFormat="1" ht="21" customHeight="1">
      <c r="A70" s="166" t="s">
        <v>897</v>
      </c>
      <c r="B70" s="167" t="s">
        <v>901</v>
      </c>
      <c r="C70" s="167" t="s">
        <v>902</v>
      </c>
      <c r="D70" s="167">
        <v>2667.86</v>
      </c>
      <c r="E70" s="166" t="s">
        <v>760</v>
      </c>
      <c r="F70" s="133"/>
      <c r="G70" s="168">
        <v>1100249</v>
      </c>
      <c r="H70" s="166" t="s">
        <v>898</v>
      </c>
      <c r="I70" s="167">
        <v>2101399</v>
      </c>
      <c r="J70" s="190">
        <v>509</v>
      </c>
    </row>
    <row r="71" spans="1:10" s="126" customFormat="1" ht="21" customHeight="1">
      <c r="A71" s="166" t="s">
        <v>883</v>
      </c>
      <c r="B71" s="167" t="s">
        <v>903</v>
      </c>
      <c r="C71" s="167" t="s">
        <v>904</v>
      </c>
      <c r="D71" s="167">
        <v>40979</v>
      </c>
      <c r="E71" s="166" t="s">
        <v>760</v>
      </c>
      <c r="F71" s="133"/>
      <c r="G71" s="168">
        <v>1100249</v>
      </c>
      <c r="H71" s="166" t="s">
        <v>898</v>
      </c>
      <c r="I71" s="167">
        <v>2100499</v>
      </c>
      <c r="J71" s="190">
        <v>510</v>
      </c>
    </row>
    <row r="72" spans="1:10" s="126" customFormat="1" ht="21" customHeight="1">
      <c r="A72" s="166" t="s">
        <v>897</v>
      </c>
      <c r="B72" s="167" t="s">
        <v>905</v>
      </c>
      <c r="C72" s="167" t="s">
        <v>906</v>
      </c>
      <c r="D72" s="167">
        <v>6604</v>
      </c>
      <c r="E72" s="166" t="s">
        <v>760</v>
      </c>
      <c r="F72" s="133"/>
      <c r="G72" s="168">
        <v>1100249</v>
      </c>
      <c r="H72" s="166" t="s">
        <v>898</v>
      </c>
      <c r="I72" s="167">
        <v>2100408</v>
      </c>
      <c r="J72" s="190">
        <v>505</v>
      </c>
    </row>
    <row r="73" spans="1:10" s="126" customFormat="1" ht="21" customHeight="1">
      <c r="A73" s="166" t="s">
        <v>897</v>
      </c>
      <c r="B73" s="167" t="s">
        <v>907</v>
      </c>
      <c r="C73" s="167" t="s">
        <v>908</v>
      </c>
      <c r="D73" s="167">
        <v>148.04</v>
      </c>
      <c r="E73" s="166" t="s">
        <v>760</v>
      </c>
      <c r="F73" s="133"/>
      <c r="G73" s="168">
        <v>1100249</v>
      </c>
      <c r="H73" s="166" t="s">
        <v>898</v>
      </c>
      <c r="I73" s="167">
        <v>2100499</v>
      </c>
      <c r="J73" s="190">
        <v>505</v>
      </c>
    </row>
    <row r="74" spans="1:10" s="126" customFormat="1" ht="21" customHeight="1">
      <c r="A74" s="166" t="s">
        <v>897</v>
      </c>
      <c r="B74" s="167" t="s">
        <v>909</v>
      </c>
      <c r="C74" s="167" t="s">
        <v>910</v>
      </c>
      <c r="D74" s="167">
        <v>800.57</v>
      </c>
      <c r="E74" s="166" t="s">
        <v>760</v>
      </c>
      <c r="F74" s="133"/>
      <c r="G74" s="168">
        <v>1100249</v>
      </c>
      <c r="H74" s="166" t="s">
        <v>898</v>
      </c>
      <c r="I74" s="167">
        <v>2100499</v>
      </c>
      <c r="J74" s="190">
        <v>505</v>
      </c>
    </row>
    <row r="75" spans="1:10" s="126" customFormat="1" ht="21" customHeight="1">
      <c r="A75" s="166" t="s">
        <v>897</v>
      </c>
      <c r="B75" s="167" t="s">
        <v>909</v>
      </c>
      <c r="C75" s="167" t="s">
        <v>911</v>
      </c>
      <c r="D75" s="167">
        <v>257.37</v>
      </c>
      <c r="E75" s="166" t="s">
        <v>760</v>
      </c>
      <c r="F75" s="133"/>
      <c r="G75" s="168">
        <v>1100249</v>
      </c>
      <c r="H75" s="166" t="s">
        <v>898</v>
      </c>
      <c r="I75" s="167">
        <v>2100499</v>
      </c>
      <c r="J75" s="190">
        <v>505</v>
      </c>
    </row>
    <row r="76" spans="1:10" s="126" customFormat="1" ht="21" customHeight="1">
      <c r="A76" s="166" t="s">
        <v>897</v>
      </c>
      <c r="B76" s="167" t="s">
        <v>912</v>
      </c>
      <c r="C76" s="167" t="s">
        <v>913</v>
      </c>
      <c r="D76" s="167">
        <v>375</v>
      </c>
      <c r="E76" s="133" t="s">
        <v>760</v>
      </c>
      <c r="F76" s="133"/>
      <c r="G76" s="168">
        <v>1100249</v>
      </c>
      <c r="H76" s="133" t="s">
        <v>898</v>
      </c>
      <c r="I76" s="167">
        <v>2100299</v>
      </c>
      <c r="J76" s="190">
        <v>505</v>
      </c>
    </row>
    <row r="77" spans="1:10" s="126" customFormat="1" ht="21" customHeight="1">
      <c r="A77" s="166" t="s">
        <v>897</v>
      </c>
      <c r="B77" s="167" t="s">
        <v>914</v>
      </c>
      <c r="C77" s="167" t="s">
        <v>915</v>
      </c>
      <c r="D77" s="167">
        <v>200</v>
      </c>
      <c r="E77" s="133" t="s">
        <v>760</v>
      </c>
      <c r="F77" s="133"/>
      <c r="G77" s="168">
        <v>1100249</v>
      </c>
      <c r="H77" s="133" t="s">
        <v>898</v>
      </c>
      <c r="I77" s="167">
        <v>2100399</v>
      </c>
      <c r="J77" s="190">
        <v>505</v>
      </c>
    </row>
    <row r="78" spans="1:10" s="126" customFormat="1" ht="21" customHeight="1">
      <c r="A78" s="166" t="s">
        <v>897</v>
      </c>
      <c r="B78" s="167" t="s">
        <v>916</v>
      </c>
      <c r="C78" s="167" t="s">
        <v>917</v>
      </c>
      <c r="D78" s="167">
        <v>788.2</v>
      </c>
      <c r="E78" s="166" t="s">
        <v>760</v>
      </c>
      <c r="F78" s="133"/>
      <c r="G78" s="168">
        <v>1100249</v>
      </c>
      <c r="H78" s="166" t="s">
        <v>898</v>
      </c>
      <c r="I78" s="167">
        <v>2100399</v>
      </c>
      <c r="J78" s="190">
        <v>599</v>
      </c>
    </row>
    <row r="79" spans="1:10" s="126" customFormat="1" ht="21" customHeight="1">
      <c r="A79" s="166" t="s">
        <v>897</v>
      </c>
      <c r="B79" s="167" t="s">
        <v>916</v>
      </c>
      <c r="C79" s="167" t="s">
        <v>917</v>
      </c>
      <c r="D79" s="167">
        <v>507.3</v>
      </c>
      <c r="E79" s="166" t="s">
        <v>760</v>
      </c>
      <c r="F79" s="133"/>
      <c r="G79" s="168">
        <v>1100249</v>
      </c>
      <c r="H79" s="166" t="s">
        <v>898</v>
      </c>
      <c r="I79" s="167">
        <v>2100399</v>
      </c>
      <c r="J79" s="190">
        <v>599</v>
      </c>
    </row>
    <row r="80" spans="1:10" s="126" customFormat="1" ht="21" customHeight="1">
      <c r="A80" s="166" t="s">
        <v>897</v>
      </c>
      <c r="B80" s="167" t="s">
        <v>918</v>
      </c>
      <c r="C80" s="167" t="s">
        <v>919</v>
      </c>
      <c r="D80" s="167">
        <v>20.89</v>
      </c>
      <c r="E80" s="166"/>
      <c r="F80" s="133" t="s">
        <v>761</v>
      </c>
      <c r="G80" s="168"/>
      <c r="H80" s="166"/>
      <c r="I80" s="171" t="s">
        <v>920</v>
      </c>
      <c r="J80" s="190">
        <v>599</v>
      </c>
    </row>
    <row r="81" spans="1:10" s="126" customFormat="1" ht="21" customHeight="1">
      <c r="A81" s="166" t="s">
        <v>897</v>
      </c>
      <c r="B81" s="167" t="s">
        <v>921</v>
      </c>
      <c r="C81" s="167" t="s">
        <v>922</v>
      </c>
      <c r="D81" s="167">
        <v>234.18</v>
      </c>
      <c r="E81" s="166"/>
      <c r="F81" s="133" t="s">
        <v>761</v>
      </c>
      <c r="G81" s="168"/>
      <c r="H81" s="166"/>
      <c r="I81" s="171" t="s">
        <v>920</v>
      </c>
      <c r="J81" s="190">
        <v>599</v>
      </c>
    </row>
    <row r="82" spans="1:10" s="126" customFormat="1" ht="21" customHeight="1">
      <c r="A82" s="166" t="s">
        <v>897</v>
      </c>
      <c r="B82" s="167" t="s">
        <v>923</v>
      </c>
      <c r="C82" s="167" t="s">
        <v>924</v>
      </c>
      <c r="D82" s="167">
        <v>232.64</v>
      </c>
      <c r="E82" s="166"/>
      <c r="F82" s="133" t="s">
        <v>761</v>
      </c>
      <c r="G82" s="168"/>
      <c r="H82" s="166"/>
      <c r="I82" s="171" t="s">
        <v>925</v>
      </c>
      <c r="J82" s="190">
        <v>599</v>
      </c>
    </row>
    <row r="83" spans="1:252" s="127" customFormat="1" ht="21" customHeight="1">
      <c r="A83" s="169"/>
      <c r="B83" s="169"/>
      <c r="C83" s="137" t="s">
        <v>926</v>
      </c>
      <c r="D83" s="137">
        <f>SUM(D84:D84)</f>
        <v>10</v>
      </c>
      <c r="E83" s="169"/>
      <c r="F83" s="137"/>
      <c r="G83" s="137"/>
      <c r="H83" s="169"/>
      <c r="I83" s="137"/>
      <c r="J83" s="137"/>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c r="EI83" s="126"/>
      <c r="EJ83" s="126"/>
      <c r="EK83" s="126"/>
      <c r="EL83" s="126"/>
      <c r="EM83" s="126"/>
      <c r="EN83" s="126"/>
      <c r="EO83" s="126"/>
      <c r="EP83" s="126"/>
      <c r="EQ83" s="126"/>
      <c r="ER83" s="126"/>
      <c r="ES83" s="126"/>
      <c r="ET83" s="126"/>
      <c r="EU83" s="126"/>
      <c r="EV83" s="126"/>
      <c r="EW83" s="126"/>
      <c r="EX83" s="126"/>
      <c r="EY83" s="126"/>
      <c r="EZ83" s="126"/>
      <c r="FA83" s="126"/>
      <c r="FB83" s="126"/>
      <c r="FC83" s="126"/>
      <c r="FD83" s="126"/>
      <c r="FE83" s="126"/>
      <c r="FF83" s="126"/>
      <c r="FG83" s="126"/>
      <c r="FH83" s="126"/>
      <c r="FI83" s="126"/>
      <c r="FJ83" s="126"/>
      <c r="FK83" s="126"/>
      <c r="FL83" s="126"/>
      <c r="FM83" s="126"/>
      <c r="FN83" s="126"/>
      <c r="FO83" s="126"/>
      <c r="FP83" s="126"/>
      <c r="FQ83" s="126"/>
      <c r="FR83" s="126"/>
      <c r="FS83" s="126"/>
      <c r="FT83" s="126"/>
      <c r="FU83" s="126"/>
      <c r="FV83" s="126"/>
      <c r="FW83" s="126"/>
      <c r="FX83" s="126"/>
      <c r="FY83" s="126"/>
      <c r="FZ83" s="126"/>
      <c r="GA83" s="126"/>
      <c r="GB83" s="126"/>
      <c r="GC83" s="126"/>
      <c r="GD83" s="126"/>
      <c r="GE83" s="126"/>
      <c r="GF83" s="126"/>
      <c r="GG83" s="126"/>
      <c r="GH83" s="126"/>
      <c r="GI83" s="126"/>
      <c r="GJ83" s="126"/>
      <c r="GK83" s="126"/>
      <c r="GL83" s="126"/>
      <c r="GM83" s="126"/>
      <c r="GN83" s="126"/>
      <c r="GO83" s="126"/>
      <c r="GP83" s="126"/>
      <c r="GQ83" s="126"/>
      <c r="GR83" s="126"/>
      <c r="GS83" s="126"/>
      <c r="GT83" s="126"/>
      <c r="GU83" s="126"/>
      <c r="GV83" s="126"/>
      <c r="GW83" s="126"/>
      <c r="GX83" s="126"/>
      <c r="GY83" s="126"/>
      <c r="GZ83" s="126"/>
      <c r="HA83" s="126"/>
      <c r="HB83" s="126"/>
      <c r="HC83" s="126"/>
      <c r="HD83" s="126"/>
      <c r="HE83" s="126"/>
      <c r="HF83" s="126"/>
      <c r="HG83" s="126"/>
      <c r="HH83" s="126"/>
      <c r="HI83" s="126"/>
      <c r="HJ83" s="126"/>
      <c r="HK83" s="126"/>
      <c r="HL83" s="126"/>
      <c r="HM83" s="126"/>
      <c r="HN83" s="126"/>
      <c r="HO83" s="126"/>
      <c r="HP83" s="126"/>
      <c r="HQ83" s="126"/>
      <c r="HR83" s="126"/>
      <c r="HS83" s="126"/>
      <c r="HT83" s="126"/>
      <c r="HU83" s="126"/>
      <c r="HV83" s="126"/>
      <c r="HW83" s="126"/>
      <c r="HX83" s="126"/>
      <c r="HY83" s="126"/>
      <c r="HZ83" s="126"/>
      <c r="IA83" s="126"/>
      <c r="IB83" s="126"/>
      <c r="IC83" s="126"/>
      <c r="ID83" s="126"/>
      <c r="IE83" s="126"/>
      <c r="IF83" s="126"/>
      <c r="IG83" s="126"/>
      <c r="IH83" s="126"/>
      <c r="II83" s="126"/>
      <c r="IJ83" s="126"/>
      <c r="IK83" s="126"/>
      <c r="IL83" s="126"/>
      <c r="IM83" s="126"/>
      <c r="IN83" s="126"/>
      <c r="IO83" s="126"/>
      <c r="IP83" s="126"/>
      <c r="IQ83" s="126"/>
      <c r="IR83" s="126"/>
    </row>
    <row r="84" spans="1:10" s="126" customFormat="1" ht="21" customHeight="1">
      <c r="A84" s="166" t="s">
        <v>927</v>
      </c>
      <c r="B84" s="167" t="s">
        <v>928</v>
      </c>
      <c r="C84" s="167" t="s">
        <v>929</v>
      </c>
      <c r="D84" s="133">
        <v>10</v>
      </c>
      <c r="E84" s="166" t="s">
        <v>760</v>
      </c>
      <c r="F84" s="133"/>
      <c r="G84" s="168">
        <v>1100252</v>
      </c>
      <c r="H84" s="166" t="s">
        <v>930</v>
      </c>
      <c r="I84" s="167">
        <v>2110507</v>
      </c>
      <c r="J84" s="190">
        <v>502</v>
      </c>
    </row>
    <row r="85" spans="1:10" s="126" customFormat="1" ht="21" customHeight="1">
      <c r="A85" s="166"/>
      <c r="B85" s="166"/>
      <c r="C85" s="137" t="s">
        <v>931</v>
      </c>
      <c r="D85" s="137">
        <f>SUM(D86:D111)</f>
        <v>32156.800000000003</v>
      </c>
      <c r="E85" s="166"/>
      <c r="F85" s="133"/>
      <c r="G85" s="133"/>
      <c r="H85" s="166"/>
      <c r="I85" s="133"/>
      <c r="J85" s="133"/>
    </row>
    <row r="86" spans="1:10" s="126" customFormat="1" ht="21" customHeight="1">
      <c r="A86" s="166" t="s">
        <v>932</v>
      </c>
      <c r="B86" s="167" t="s">
        <v>933</v>
      </c>
      <c r="C86" s="167" t="s">
        <v>934</v>
      </c>
      <c r="D86" s="170">
        <v>2482.71</v>
      </c>
      <c r="E86" s="166" t="s">
        <v>760</v>
      </c>
      <c r="F86" s="133"/>
      <c r="G86" s="168">
        <v>1100252</v>
      </c>
      <c r="H86" s="166" t="s">
        <v>930</v>
      </c>
      <c r="I86" s="167">
        <v>2130999</v>
      </c>
      <c r="J86" s="190">
        <v>509</v>
      </c>
    </row>
    <row r="87" spans="1:10" s="126" customFormat="1" ht="21" customHeight="1">
      <c r="A87" s="166" t="s">
        <v>932</v>
      </c>
      <c r="B87" s="167" t="s">
        <v>935</v>
      </c>
      <c r="C87" s="167" t="s">
        <v>936</v>
      </c>
      <c r="D87" s="170">
        <v>4650</v>
      </c>
      <c r="E87" s="166" t="s">
        <v>760</v>
      </c>
      <c r="F87" s="166"/>
      <c r="G87" s="168">
        <v>1100252</v>
      </c>
      <c r="H87" s="166" t="s">
        <v>930</v>
      </c>
      <c r="I87" s="167">
        <v>2130153</v>
      </c>
      <c r="J87" s="190">
        <v>503</v>
      </c>
    </row>
    <row r="88" spans="1:10" s="126" customFormat="1" ht="21" customHeight="1">
      <c r="A88" s="166" t="s">
        <v>937</v>
      </c>
      <c r="B88" s="167" t="s">
        <v>938</v>
      </c>
      <c r="C88" s="167" t="s">
        <v>939</v>
      </c>
      <c r="D88" s="170">
        <v>15</v>
      </c>
      <c r="E88" s="166" t="s">
        <v>760</v>
      </c>
      <c r="F88" s="166"/>
      <c r="G88" s="168">
        <v>1100252</v>
      </c>
      <c r="H88" s="166" t="s">
        <v>930</v>
      </c>
      <c r="I88" s="167">
        <v>2130135</v>
      </c>
      <c r="J88" s="190">
        <v>502</v>
      </c>
    </row>
    <row r="89" spans="1:10" s="126" customFormat="1" ht="21" customHeight="1">
      <c r="A89" s="166" t="s">
        <v>932</v>
      </c>
      <c r="B89" s="167" t="s">
        <v>940</v>
      </c>
      <c r="C89" s="167" t="s">
        <v>941</v>
      </c>
      <c r="D89" s="170">
        <v>7982</v>
      </c>
      <c r="E89" s="166" t="s">
        <v>760</v>
      </c>
      <c r="F89" s="166"/>
      <c r="G89" s="168">
        <v>1100252</v>
      </c>
      <c r="H89" s="166" t="s">
        <v>930</v>
      </c>
      <c r="I89" s="167">
        <v>2130122</v>
      </c>
      <c r="J89" s="190">
        <v>509</v>
      </c>
    </row>
    <row r="90" spans="1:10" s="126" customFormat="1" ht="21" customHeight="1">
      <c r="A90" s="166" t="s">
        <v>932</v>
      </c>
      <c r="B90" s="167" t="s">
        <v>942</v>
      </c>
      <c r="C90" s="167" t="s">
        <v>943</v>
      </c>
      <c r="D90" s="170">
        <v>675</v>
      </c>
      <c r="E90" s="166" t="s">
        <v>760</v>
      </c>
      <c r="F90" s="166"/>
      <c r="G90" s="168">
        <v>1100252</v>
      </c>
      <c r="H90" s="166" t="s">
        <v>930</v>
      </c>
      <c r="I90" s="167">
        <v>2130121</v>
      </c>
      <c r="J90" s="190">
        <v>507</v>
      </c>
    </row>
    <row r="91" spans="1:10" s="126" customFormat="1" ht="21" customHeight="1">
      <c r="A91" s="166" t="s">
        <v>937</v>
      </c>
      <c r="B91" s="167" t="s">
        <v>944</v>
      </c>
      <c r="C91" s="167" t="s">
        <v>945</v>
      </c>
      <c r="D91" s="170">
        <v>401</v>
      </c>
      <c r="E91" s="166" t="s">
        <v>760</v>
      </c>
      <c r="F91" s="166"/>
      <c r="G91" s="168">
        <v>1100252</v>
      </c>
      <c r="H91" s="166" t="s">
        <v>930</v>
      </c>
      <c r="I91" s="167">
        <v>2130108</v>
      </c>
      <c r="J91" s="190">
        <v>599</v>
      </c>
    </row>
    <row r="92" spans="1:10" s="126" customFormat="1" ht="21" customHeight="1">
      <c r="A92" s="166" t="s">
        <v>932</v>
      </c>
      <c r="B92" s="167" t="s">
        <v>946</v>
      </c>
      <c r="C92" s="167" t="s">
        <v>947</v>
      </c>
      <c r="D92" s="170">
        <v>625</v>
      </c>
      <c r="E92" s="166" t="s">
        <v>760</v>
      </c>
      <c r="F92" s="166"/>
      <c r="G92" s="168">
        <v>1100252</v>
      </c>
      <c r="H92" s="166" t="s">
        <v>930</v>
      </c>
      <c r="I92" s="167">
        <v>2130122</v>
      </c>
      <c r="J92" s="190">
        <v>509</v>
      </c>
    </row>
    <row r="93" spans="1:10" s="126" customFormat="1" ht="21" customHeight="1">
      <c r="A93" s="166" t="s">
        <v>948</v>
      </c>
      <c r="B93" s="167" t="s">
        <v>949</v>
      </c>
      <c r="C93" s="167" t="s">
        <v>950</v>
      </c>
      <c r="D93" s="170">
        <v>1064</v>
      </c>
      <c r="E93" s="166" t="s">
        <v>760</v>
      </c>
      <c r="F93" s="133"/>
      <c r="G93" s="168">
        <v>1100252</v>
      </c>
      <c r="H93" s="166" t="s">
        <v>930</v>
      </c>
      <c r="I93" s="167">
        <v>2130305</v>
      </c>
      <c r="J93" s="190">
        <v>503</v>
      </c>
    </row>
    <row r="94" spans="1:10" s="126" customFormat="1" ht="21" customHeight="1">
      <c r="A94" s="166" t="s">
        <v>948</v>
      </c>
      <c r="B94" s="167" t="s">
        <v>949</v>
      </c>
      <c r="C94" s="167" t="s">
        <v>950</v>
      </c>
      <c r="D94" s="170">
        <v>741</v>
      </c>
      <c r="E94" s="166" t="s">
        <v>760</v>
      </c>
      <c r="F94" s="133"/>
      <c r="G94" s="168">
        <v>1100252</v>
      </c>
      <c r="H94" s="166" t="s">
        <v>930</v>
      </c>
      <c r="I94" s="167">
        <v>2130316</v>
      </c>
      <c r="J94" s="190">
        <v>503</v>
      </c>
    </row>
    <row r="95" spans="1:10" s="126" customFormat="1" ht="21" customHeight="1">
      <c r="A95" s="166" t="s">
        <v>948</v>
      </c>
      <c r="B95" s="167" t="s">
        <v>949</v>
      </c>
      <c r="C95" s="167" t="s">
        <v>950</v>
      </c>
      <c r="D95" s="170">
        <v>514</v>
      </c>
      <c r="E95" s="166" t="s">
        <v>760</v>
      </c>
      <c r="F95" s="133"/>
      <c r="G95" s="168">
        <v>1100252</v>
      </c>
      <c r="H95" s="166" t="s">
        <v>930</v>
      </c>
      <c r="I95" s="167">
        <v>2130306</v>
      </c>
      <c r="J95" s="190">
        <v>503</v>
      </c>
    </row>
    <row r="96" spans="1:10" s="126" customFormat="1" ht="21" customHeight="1">
      <c r="A96" s="166" t="s">
        <v>951</v>
      </c>
      <c r="B96" s="167" t="s">
        <v>952</v>
      </c>
      <c r="C96" s="167" t="s">
        <v>953</v>
      </c>
      <c r="D96" s="170">
        <v>755</v>
      </c>
      <c r="E96" s="166" t="s">
        <v>760</v>
      </c>
      <c r="F96" s="133"/>
      <c r="G96" s="168">
        <v>1100252</v>
      </c>
      <c r="H96" s="166" t="s">
        <v>930</v>
      </c>
      <c r="I96" s="167">
        <v>2130321</v>
      </c>
      <c r="J96" s="190" t="s">
        <v>797</v>
      </c>
    </row>
    <row r="97" spans="1:10" s="126" customFormat="1" ht="21" customHeight="1">
      <c r="A97" s="166" t="s">
        <v>932</v>
      </c>
      <c r="B97" s="167" t="s">
        <v>954</v>
      </c>
      <c r="C97" s="167" t="s">
        <v>955</v>
      </c>
      <c r="D97" s="170">
        <v>2928</v>
      </c>
      <c r="E97" s="166" t="s">
        <v>760</v>
      </c>
      <c r="F97" s="133"/>
      <c r="G97" s="168">
        <v>1100252</v>
      </c>
      <c r="H97" s="166" t="s">
        <v>930</v>
      </c>
      <c r="I97" s="167">
        <v>213</v>
      </c>
      <c r="J97" s="190">
        <v>50999</v>
      </c>
    </row>
    <row r="98" spans="1:10" s="126" customFormat="1" ht="21" customHeight="1">
      <c r="A98" s="166" t="s">
        <v>927</v>
      </c>
      <c r="B98" s="167" t="s">
        <v>956</v>
      </c>
      <c r="C98" s="167" t="s">
        <v>957</v>
      </c>
      <c r="D98" s="170">
        <v>935.2</v>
      </c>
      <c r="E98" s="166" t="s">
        <v>760</v>
      </c>
      <c r="F98" s="133"/>
      <c r="G98" s="168">
        <v>1100252</v>
      </c>
      <c r="H98" s="166" t="s">
        <v>930</v>
      </c>
      <c r="I98" s="167">
        <v>2130209</v>
      </c>
      <c r="J98" s="190">
        <v>502</v>
      </c>
    </row>
    <row r="99" spans="1:10" s="126" customFormat="1" ht="21" customHeight="1">
      <c r="A99" s="166" t="s">
        <v>927</v>
      </c>
      <c r="B99" s="167" t="s">
        <v>956</v>
      </c>
      <c r="C99" s="167" t="s">
        <v>957</v>
      </c>
      <c r="D99" s="170">
        <v>290.65</v>
      </c>
      <c r="E99" s="166" t="s">
        <v>760</v>
      </c>
      <c r="F99" s="133"/>
      <c r="G99" s="168">
        <v>1100252</v>
      </c>
      <c r="H99" s="166" t="s">
        <v>930</v>
      </c>
      <c r="I99" s="167">
        <v>2130205</v>
      </c>
      <c r="J99" s="190">
        <v>502</v>
      </c>
    </row>
    <row r="100" spans="1:10" s="126" customFormat="1" ht="21" customHeight="1">
      <c r="A100" s="166" t="s">
        <v>927</v>
      </c>
      <c r="B100" s="167" t="s">
        <v>956</v>
      </c>
      <c r="C100" s="167" t="s">
        <v>957</v>
      </c>
      <c r="D100" s="170">
        <v>250</v>
      </c>
      <c r="E100" s="133" t="s">
        <v>760</v>
      </c>
      <c r="F100" s="133"/>
      <c r="G100" s="168">
        <v>1100252</v>
      </c>
      <c r="H100" s="166" t="s">
        <v>930</v>
      </c>
      <c r="I100" s="167">
        <v>2130221</v>
      </c>
      <c r="J100" s="190">
        <v>502</v>
      </c>
    </row>
    <row r="101" spans="1:10" s="126" customFormat="1" ht="21" customHeight="1">
      <c r="A101" s="166" t="s">
        <v>927</v>
      </c>
      <c r="B101" s="167" t="s">
        <v>956</v>
      </c>
      <c r="C101" s="167" t="s">
        <v>957</v>
      </c>
      <c r="D101" s="170">
        <v>60</v>
      </c>
      <c r="E101" s="133" t="s">
        <v>760</v>
      </c>
      <c r="F101" s="133"/>
      <c r="G101" s="168">
        <v>1100252</v>
      </c>
      <c r="H101" s="166" t="s">
        <v>930</v>
      </c>
      <c r="I101" s="167">
        <v>2130234</v>
      </c>
      <c r="J101" s="190">
        <v>502</v>
      </c>
    </row>
    <row r="102" spans="1:10" s="126" customFormat="1" ht="21" customHeight="1">
      <c r="A102" s="166" t="s">
        <v>927</v>
      </c>
      <c r="B102" s="167" t="s">
        <v>956</v>
      </c>
      <c r="C102" s="167" t="s">
        <v>957</v>
      </c>
      <c r="D102" s="170">
        <v>120</v>
      </c>
      <c r="E102" s="133" t="s">
        <v>760</v>
      </c>
      <c r="F102" s="166"/>
      <c r="G102" s="168">
        <v>1100252</v>
      </c>
      <c r="H102" s="166" t="s">
        <v>930</v>
      </c>
      <c r="I102" s="167">
        <v>2130211</v>
      </c>
      <c r="J102" s="190">
        <v>502</v>
      </c>
    </row>
    <row r="103" spans="1:10" s="126" customFormat="1" ht="21" customHeight="1">
      <c r="A103" s="166" t="s">
        <v>932</v>
      </c>
      <c r="B103" s="167" t="s">
        <v>958</v>
      </c>
      <c r="C103" s="167" t="s">
        <v>959</v>
      </c>
      <c r="D103" s="170">
        <v>1312</v>
      </c>
      <c r="E103" s="133" t="s">
        <v>760</v>
      </c>
      <c r="F103" s="133"/>
      <c r="G103" s="168">
        <v>1100252</v>
      </c>
      <c r="H103" s="166" t="s">
        <v>930</v>
      </c>
      <c r="I103" s="167">
        <v>2130803</v>
      </c>
      <c r="J103" s="190">
        <v>509</v>
      </c>
    </row>
    <row r="104" spans="1:10" s="126" customFormat="1" ht="21" customHeight="1">
      <c r="A104" s="166" t="s">
        <v>960</v>
      </c>
      <c r="B104" s="171" t="s">
        <v>961</v>
      </c>
      <c r="C104" s="171" t="s">
        <v>962</v>
      </c>
      <c r="D104" s="170">
        <v>4626</v>
      </c>
      <c r="E104" s="133" t="s">
        <v>760</v>
      </c>
      <c r="F104" s="133"/>
      <c r="G104" s="168">
        <v>1100231</v>
      </c>
      <c r="H104" s="166" t="s">
        <v>963</v>
      </c>
      <c r="I104" s="167">
        <v>21305</v>
      </c>
      <c r="J104" s="190">
        <v>599</v>
      </c>
    </row>
    <row r="105" spans="1:10" s="126" customFormat="1" ht="21" customHeight="1">
      <c r="A105" s="166" t="s">
        <v>964</v>
      </c>
      <c r="B105" s="166" t="s">
        <v>965</v>
      </c>
      <c r="C105" s="166" t="s">
        <v>966</v>
      </c>
      <c r="D105" s="133">
        <v>8.25</v>
      </c>
      <c r="E105" s="166" t="s">
        <v>760</v>
      </c>
      <c r="F105" s="166"/>
      <c r="G105" s="168">
        <v>1100299</v>
      </c>
      <c r="H105" s="166" t="s">
        <v>967</v>
      </c>
      <c r="I105" s="133">
        <v>2130152</v>
      </c>
      <c r="J105" s="133">
        <v>50999</v>
      </c>
    </row>
    <row r="106" spans="1:10" s="126" customFormat="1" ht="21" customHeight="1">
      <c r="A106" s="166" t="s">
        <v>932</v>
      </c>
      <c r="B106" s="167" t="s">
        <v>968</v>
      </c>
      <c r="C106" s="172" t="s">
        <v>969</v>
      </c>
      <c r="D106" s="173">
        <v>231</v>
      </c>
      <c r="E106" s="166" t="s">
        <v>760</v>
      </c>
      <c r="F106" s="133"/>
      <c r="G106" s="168">
        <v>1100208</v>
      </c>
      <c r="H106" s="166" t="s">
        <v>842</v>
      </c>
      <c r="I106" s="167">
        <v>2130901</v>
      </c>
      <c r="J106" s="190">
        <v>599</v>
      </c>
    </row>
    <row r="107" spans="1:10" s="126" customFormat="1" ht="21" customHeight="1">
      <c r="A107" s="166" t="s">
        <v>932</v>
      </c>
      <c r="B107" s="167" t="s">
        <v>970</v>
      </c>
      <c r="C107" s="167" t="s">
        <v>971</v>
      </c>
      <c r="D107" s="167">
        <v>290</v>
      </c>
      <c r="E107" s="166"/>
      <c r="F107" s="133" t="s">
        <v>761</v>
      </c>
      <c r="G107" s="168"/>
      <c r="H107" s="166"/>
      <c r="I107" s="171" t="s">
        <v>972</v>
      </c>
      <c r="J107" s="190">
        <v>599</v>
      </c>
    </row>
    <row r="108" spans="1:10" s="126" customFormat="1" ht="21" customHeight="1">
      <c r="A108" s="166" t="s">
        <v>960</v>
      </c>
      <c r="B108" s="167" t="s">
        <v>973</v>
      </c>
      <c r="C108" s="167" t="s">
        <v>974</v>
      </c>
      <c r="D108" s="167">
        <v>200</v>
      </c>
      <c r="E108" s="166"/>
      <c r="F108" s="133" t="s">
        <v>761</v>
      </c>
      <c r="G108" s="168"/>
      <c r="H108" s="166"/>
      <c r="I108" s="171" t="s">
        <v>975</v>
      </c>
      <c r="J108" s="190">
        <v>599</v>
      </c>
    </row>
    <row r="109" spans="1:10" s="126" customFormat="1" ht="21" customHeight="1">
      <c r="A109" s="166" t="s">
        <v>932</v>
      </c>
      <c r="B109" s="167" t="s">
        <v>976</v>
      </c>
      <c r="C109" s="167" t="s">
        <v>977</v>
      </c>
      <c r="D109" s="167">
        <v>454</v>
      </c>
      <c r="E109" s="166"/>
      <c r="F109" s="133" t="s">
        <v>761</v>
      </c>
      <c r="G109" s="168"/>
      <c r="H109" s="166"/>
      <c r="I109" s="171" t="s">
        <v>978</v>
      </c>
      <c r="J109" s="190">
        <v>599</v>
      </c>
    </row>
    <row r="110" spans="1:10" s="126" customFormat="1" ht="21" customHeight="1">
      <c r="A110" s="166" t="s">
        <v>932</v>
      </c>
      <c r="B110" s="167" t="s">
        <v>979</v>
      </c>
      <c r="C110" s="167" t="s">
        <v>980</v>
      </c>
      <c r="D110" s="167">
        <v>420</v>
      </c>
      <c r="E110" s="166"/>
      <c r="F110" s="133" t="s">
        <v>761</v>
      </c>
      <c r="G110" s="168"/>
      <c r="H110" s="166"/>
      <c r="I110" s="171" t="s">
        <v>981</v>
      </c>
      <c r="J110" s="190">
        <v>599</v>
      </c>
    </row>
    <row r="111" spans="1:10" s="126" customFormat="1" ht="21" customHeight="1">
      <c r="A111" s="166" t="s">
        <v>927</v>
      </c>
      <c r="B111" s="167" t="s">
        <v>982</v>
      </c>
      <c r="C111" s="167" t="s">
        <v>983</v>
      </c>
      <c r="D111" s="167">
        <v>126.99</v>
      </c>
      <c r="E111" s="166"/>
      <c r="F111" s="133" t="s">
        <v>761</v>
      </c>
      <c r="G111" s="168"/>
      <c r="H111" s="166"/>
      <c r="I111" s="171" t="s">
        <v>984</v>
      </c>
      <c r="J111" s="190">
        <v>599</v>
      </c>
    </row>
    <row r="112" spans="1:10" s="126" customFormat="1" ht="21" customHeight="1">
      <c r="A112" s="166"/>
      <c r="B112" s="166"/>
      <c r="C112" s="137" t="s">
        <v>985</v>
      </c>
      <c r="D112" s="137">
        <f>SUM(D113:D114)</f>
        <v>356</v>
      </c>
      <c r="E112" s="166"/>
      <c r="F112" s="133"/>
      <c r="G112" s="133"/>
      <c r="H112" s="166"/>
      <c r="I112" s="133"/>
      <c r="J112" s="133"/>
    </row>
    <row r="113" spans="1:10" s="126" customFormat="1" ht="21" customHeight="1">
      <c r="A113" s="166" t="s">
        <v>986</v>
      </c>
      <c r="B113" s="167" t="s">
        <v>987</v>
      </c>
      <c r="C113" s="174" t="s">
        <v>988</v>
      </c>
      <c r="D113" s="175">
        <v>221</v>
      </c>
      <c r="E113" s="166" t="s">
        <v>760</v>
      </c>
      <c r="F113" s="133"/>
      <c r="G113" s="168">
        <v>1100253</v>
      </c>
      <c r="H113" s="166" t="s">
        <v>989</v>
      </c>
      <c r="I113" s="174">
        <v>2140106</v>
      </c>
      <c r="J113" s="192">
        <v>503</v>
      </c>
    </row>
    <row r="114" spans="1:10" s="126" customFormat="1" ht="21" customHeight="1">
      <c r="A114" s="166" t="s">
        <v>986</v>
      </c>
      <c r="B114" s="167" t="s">
        <v>987</v>
      </c>
      <c r="C114" s="174" t="s">
        <v>988</v>
      </c>
      <c r="D114" s="175">
        <v>135</v>
      </c>
      <c r="E114" s="166" t="s">
        <v>760</v>
      </c>
      <c r="F114" s="166"/>
      <c r="G114" s="176">
        <v>1100228</v>
      </c>
      <c r="H114" s="166" t="s">
        <v>990</v>
      </c>
      <c r="I114" s="174">
        <v>2140106</v>
      </c>
      <c r="J114" s="192">
        <v>503</v>
      </c>
    </row>
    <row r="115" spans="1:10" s="126" customFormat="1" ht="21" customHeight="1">
      <c r="A115" s="133"/>
      <c r="B115" s="166"/>
      <c r="C115" s="137" t="s">
        <v>991</v>
      </c>
      <c r="D115" s="137">
        <f>SUM(D116:D118)</f>
        <v>2627</v>
      </c>
      <c r="E115" s="166"/>
      <c r="F115" s="133"/>
      <c r="G115" s="133"/>
      <c r="H115" s="166"/>
      <c r="I115" s="133"/>
      <c r="J115" s="133"/>
    </row>
    <row r="116" spans="1:10" s="126" customFormat="1" ht="21" customHeight="1">
      <c r="A116" s="133" t="s">
        <v>992</v>
      </c>
      <c r="B116" s="167" t="s">
        <v>993</v>
      </c>
      <c r="C116" s="167" t="s">
        <v>994</v>
      </c>
      <c r="D116" s="170">
        <v>751</v>
      </c>
      <c r="E116" s="133" t="s">
        <v>760</v>
      </c>
      <c r="F116" s="133"/>
      <c r="G116" s="168">
        <v>1100258</v>
      </c>
      <c r="H116" s="133" t="s">
        <v>995</v>
      </c>
      <c r="I116" s="167">
        <v>2210103</v>
      </c>
      <c r="J116" s="190">
        <v>503</v>
      </c>
    </row>
    <row r="117" spans="1:10" s="126" customFormat="1" ht="21" customHeight="1">
      <c r="A117" s="133" t="s">
        <v>992</v>
      </c>
      <c r="B117" s="167" t="s">
        <v>993</v>
      </c>
      <c r="C117" s="167" t="s">
        <v>994</v>
      </c>
      <c r="D117" s="170">
        <v>1509</v>
      </c>
      <c r="E117" s="133" t="s">
        <v>760</v>
      </c>
      <c r="F117" s="133"/>
      <c r="G117" s="168">
        <v>1100258</v>
      </c>
      <c r="H117" s="133" t="s">
        <v>995</v>
      </c>
      <c r="I117" s="167">
        <v>2210108</v>
      </c>
      <c r="J117" s="190">
        <v>503</v>
      </c>
    </row>
    <row r="118" spans="1:10" s="126" customFormat="1" ht="21" customHeight="1">
      <c r="A118" s="133" t="s">
        <v>992</v>
      </c>
      <c r="B118" s="167" t="s">
        <v>993</v>
      </c>
      <c r="C118" s="167" t="s">
        <v>994</v>
      </c>
      <c r="D118" s="170">
        <v>367</v>
      </c>
      <c r="E118" s="133" t="s">
        <v>760</v>
      </c>
      <c r="F118" s="133"/>
      <c r="G118" s="168">
        <v>1100258</v>
      </c>
      <c r="H118" s="133" t="s">
        <v>995</v>
      </c>
      <c r="I118" s="167">
        <v>2210107</v>
      </c>
      <c r="J118" s="190">
        <v>509</v>
      </c>
    </row>
    <row r="119" spans="1:252" s="127" customFormat="1" ht="21" customHeight="1">
      <c r="A119" s="137"/>
      <c r="B119" s="169"/>
      <c r="C119" s="137" t="s">
        <v>996</v>
      </c>
      <c r="D119" s="137">
        <f>SUM(D120)</f>
        <v>528</v>
      </c>
      <c r="E119" s="169"/>
      <c r="F119" s="137"/>
      <c r="G119" s="137"/>
      <c r="H119" s="137"/>
      <c r="I119" s="137"/>
      <c r="J119" s="137"/>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c r="BZ119" s="126"/>
      <c r="CA119" s="126"/>
      <c r="CB119" s="126"/>
      <c r="CC119" s="126"/>
      <c r="CD119" s="126"/>
      <c r="CE119" s="126"/>
      <c r="CF119" s="126"/>
      <c r="CG119" s="126"/>
      <c r="CH119" s="126"/>
      <c r="CI119" s="126"/>
      <c r="CJ119" s="126"/>
      <c r="CK119" s="126"/>
      <c r="CL119" s="126"/>
      <c r="CM119" s="126"/>
      <c r="CN119" s="126"/>
      <c r="CO119" s="126"/>
      <c r="CP119" s="126"/>
      <c r="CQ119" s="126"/>
      <c r="CR119" s="126"/>
      <c r="CS119" s="126"/>
      <c r="CT119" s="126"/>
      <c r="CU119" s="126"/>
      <c r="CV119" s="126"/>
      <c r="CW119" s="126"/>
      <c r="CX119" s="126"/>
      <c r="CY119" s="126"/>
      <c r="CZ119" s="126"/>
      <c r="DA119" s="126"/>
      <c r="DB119" s="126"/>
      <c r="DC119" s="126"/>
      <c r="DD119" s="126"/>
      <c r="DE119" s="126"/>
      <c r="DF119" s="126"/>
      <c r="DG119" s="126"/>
      <c r="DH119" s="126"/>
      <c r="DI119" s="126"/>
      <c r="DJ119" s="126"/>
      <c r="DK119" s="126"/>
      <c r="DL119" s="126"/>
      <c r="DM119" s="126"/>
      <c r="DN119" s="126"/>
      <c r="DO119" s="126"/>
      <c r="DP119" s="126"/>
      <c r="DQ119" s="126"/>
      <c r="DR119" s="126"/>
      <c r="DS119" s="126"/>
      <c r="DT119" s="126"/>
      <c r="DU119" s="126"/>
      <c r="DV119" s="126"/>
      <c r="DW119" s="126"/>
      <c r="DX119" s="126"/>
      <c r="DY119" s="126"/>
      <c r="DZ119" s="126"/>
      <c r="EA119" s="126"/>
      <c r="EB119" s="126"/>
      <c r="EC119" s="126"/>
      <c r="ED119" s="126"/>
      <c r="EE119" s="126"/>
      <c r="EF119" s="126"/>
      <c r="EG119" s="126"/>
      <c r="EH119" s="126"/>
      <c r="EI119" s="126"/>
      <c r="EJ119" s="126"/>
      <c r="EK119" s="126"/>
      <c r="EL119" s="126"/>
      <c r="EM119" s="126"/>
      <c r="EN119" s="126"/>
      <c r="EO119" s="126"/>
      <c r="EP119" s="126"/>
      <c r="EQ119" s="126"/>
      <c r="ER119" s="126"/>
      <c r="ES119" s="126"/>
      <c r="ET119" s="126"/>
      <c r="EU119" s="126"/>
      <c r="EV119" s="126"/>
      <c r="EW119" s="126"/>
      <c r="EX119" s="126"/>
      <c r="EY119" s="126"/>
      <c r="EZ119" s="126"/>
      <c r="FA119" s="126"/>
      <c r="FB119" s="126"/>
      <c r="FC119" s="126"/>
      <c r="FD119" s="126"/>
      <c r="FE119" s="126"/>
      <c r="FF119" s="126"/>
      <c r="FG119" s="126"/>
      <c r="FH119" s="126"/>
      <c r="FI119" s="126"/>
      <c r="FJ119" s="126"/>
      <c r="FK119" s="126"/>
      <c r="FL119" s="126"/>
      <c r="FM119" s="126"/>
      <c r="FN119" s="126"/>
      <c r="FO119" s="126"/>
      <c r="FP119" s="126"/>
      <c r="FQ119" s="126"/>
      <c r="FR119" s="126"/>
      <c r="FS119" s="126"/>
      <c r="FT119" s="126"/>
      <c r="FU119" s="126"/>
      <c r="FV119" s="126"/>
      <c r="FW119" s="126"/>
      <c r="FX119" s="126"/>
      <c r="FY119" s="126"/>
      <c r="FZ119" s="126"/>
      <c r="GA119" s="126"/>
      <c r="GB119" s="126"/>
      <c r="GC119" s="126"/>
      <c r="GD119" s="126"/>
      <c r="GE119" s="126"/>
      <c r="GF119" s="126"/>
      <c r="GG119" s="126"/>
      <c r="GH119" s="126"/>
      <c r="GI119" s="126"/>
      <c r="GJ119" s="126"/>
      <c r="GK119" s="126"/>
      <c r="GL119" s="126"/>
      <c r="GM119" s="126"/>
      <c r="GN119" s="126"/>
      <c r="GO119" s="126"/>
      <c r="GP119" s="126"/>
      <c r="GQ119" s="126"/>
      <c r="GR119" s="126"/>
      <c r="GS119" s="126"/>
      <c r="GT119" s="126"/>
      <c r="GU119" s="126"/>
      <c r="GV119" s="126"/>
      <c r="GW119" s="126"/>
      <c r="GX119" s="126"/>
      <c r="GY119" s="126"/>
      <c r="GZ119" s="126"/>
      <c r="HA119" s="126"/>
      <c r="HB119" s="126"/>
      <c r="HC119" s="126"/>
      <c r="HD119" s="126"/>
      <c r="HE119" s="126"/>
      <c r="HF119" s="126"/>
      <c r="HG119" s="126"/>
      <c r="HH119" s="126"/>
      <c r="HI119" s="126"/>
      <c r="HJ119" s="126"/>
      <c r="HK119" s="126"/>
      <c r="HL119" s="126"/>
      <c r="HM119" s="126"/>
      <c r="HN119" s="126"/>
      <c r="HO119" s="126"/>
      <c r="HP119" s="126"/>
      <c r="HQ119" s="126"/>
      <c r="HR119" s="126"/>
      <c r="HS119" s="126"/>
      <c r="HT119" s="126"/>
      <c r="HU119" s="126"/>
      <c r="HV119" s="126"/>
      <c r="HW119" s="126"/>
      <c r="HX119" s="126"/>
      <c r="HY119" s="126"/>
      <c r="HZ119" s="126"/>
      <c r="IA119" s="126"/>
      <c r="IB119" s="126"/>
      <c r="IC119" s="126"/>
      <c r="ID119" s="126"/>
      <c r="IE119" s="126"/>
      <c r="IF119" s="126"/>
      <c r="IG119" s="126"/>
      <c r="IH119" s="126"/>
      <c r="II119" s="126"/>
      <c r="IJ119" s="126"/>
      <c r="IK119" s="126"/>
      <c r="IL119" s="126"/>
      <c r="IM119" s="126"/>
      <c r="IN119" s="126"/>
      <c r="IO119" s="126"/>
      <c r="IP119" s="126"/>
      <c r="IQ119" s="126"/>
      <c r="IR119" s="126"/>
    </row>
    <row r="120" spans="1:10" s="126" customFormat="1" ht="21" customHeight="1">
      <c r="A120" s="166" t="s">
        <v>937</v>
      </c>
      <c r="B120" s="167" t="s">
        <v>997</v>
      </c>
      <c r="C120" s="177" t="s">
        <v>998</v>
      </c>
      <c r="D120" s="133">
        <v>528</v>
      </c>
      <c r="E120" s="133" t="s">
        <v>760</v>
      </c>
      <c r="F120" s="133"/>
      <c r="G120" s="168">
        <v>1100299</v>
      </c>
      <c r="H120" s="166" t="s">
        <v>967</v>
      </c>
      <c r="I120" s="167">
        <v>2160299</v>
      </c>
      <c r="J120" s="190">
        <v>599</v>
      </c>
    </row>
    <row r="121" spans="1:10" s="127" customFormat="1" ht="21" customHeight="1">
      <c r="A121" s="178"/>
      <c r="B121" s="179"/>
      <c r="C121" s="137" t="s">
        <v>999</v>
      </c>
      <c r="D121" s="180">
        <v>150</v>
      </c>
      <c r="E121" s="137"/>
      <c r="F121" s="137"/>
      <c r="G121" s="181"/>
      <c r="H121" s="178"/>
      <c r="I121" s="179"/>
      <c r="J121" s="193"/>
    </row>
    <row r="122" spans="1:10" s="126" customFormat="1" ht="21" customHeight="1">
      <c r="A122" s="166" t="s">
        <v>932</v>
      </c>
      <c r="B122" s="167" t="s">
        <v>1000</v>
      </c>
      <c r="C122" s="167" t="s">
        <v>1001</v>
      </c>
      <c r="D122" s="167">
        <v>150</v>
      </c>
      <c r="E122" s="133"/>
      <c r="F122" s="133" t="s">
        <v>761</v>
      </c>
      <c r="G122" s="168"/>
      <c r="H122" s="182"/>
      <c r="I122" s="171" t="s">
        <v>1002</v>
      </c>
      <c r="J122" s="190">
        <v>599</v>
      </c>
    </row>
    <row r="123" spans="1:10" s="127" customFormat="1" ht="21" customHeight="1">
      <c r="A123" s="178"/>
      <c r="B123" s="179"/>
      <c r="C123" s="137" t="s">
        <v>1003</v>
      </c>
      <c r="D123" s="137">
        <v>60</v>
      </c>
      <c r="E123" s="137"/>
      <c r="F123" s="137"/>
      <c r="G123" s="181"/>
      <c r="H123" s="178"/>
      <c r="I123" s="179"/>
      <c r="J123" s="193"/>
    </row>
    <row r="124" spans="1:10" s="126" customFormat="1" ht="21" customHeight="1">
      <c r="A124" s="133" t="s">
        <v>1004</v>
      </c>
      <c r="B124" s="167" t="s">
        <v>1005</v>
      </c>
      <c r="C124" s="167" t="s">
        <v>1006</v>
      </c>
      <c r="D124" s="133">
        <v>60</v>
      </c>
      <c r="E124" s="133"/>
      <c r="F124" s="133" t="s">
        <v>761</v>
      </c>
      <c r="G124" s="168"/>
      <c r="H124" s="182"/>
      <c r="I124" s="171" t="s">
        <v>1007</v>
      </c>
      <c r="J124" s="190">
        <v>599</v>
      </c>
    </row>
    <row r="125" spans="1:10" s="122" customFormat="1" ht="21" customHeight="1">
      <c r="A125" s="183"/>
      <c r="B125" s="184"/>
      <c r="C125" s="185"/>
      <c r="D125" s="133"/>
      <c r="E125" s="132"/>
      <c r="F125" s="132"/>
      <c r="G125" s="186"/>
      <c r="H125" s="183"/>
      <c r="I125" s="194"/>
      <c r="J125" s="195"/>
    </row>
    <row r="126" spans="1:12" s="122" customFormat="1" ht="19.5" customHeight="1">
      <c r="A126" s="187"/>
      <c r="B126" s="188"/>
      <c r="C126" s="187" t="s">
        <v>1008</v>
      </c>
      <c r="D126" s="189">
        <f>D4+D11+D21+D47+D44+D52+D67+D83+D85+D112+D115+D119+D121+D123</f>
        <v>163440.03999999998</v>
      </c>
      <c r="E126" s="188"/>
      <c r="F126" s="132"/>
      <c r="G126" s="132"/>
      <c r="H126" s="188"/>
      <c r="I126" s="188"/>
      <c r="J126" s="188"/>
      <c r="K126" s="196"/>
      <c r="L126" s="196"/>
    </row>
    <row r="127" spans="4:254" s="122" customFormat="1" ht="21" customHeight="1">
      <c r="D127" s="128"/>
      <c r="F127" s="126"/>
      <c r="IS127"/>
      <c r="IT127"/>
    </row>
    <row r="128" spans="4:254" s="122" customFormat="1" ht="21" customHeight="1">
      <c r="D128" s="128"/>
      <c r="F128" s="126"/>
      <c r="IS128"/>
      <c r="IT128"/>
    </row>
    <row r="129" spans="4:254" s="122" customFormat="1" ht="21" customHeight="1">
      <c r="D129" s="128"/>
      <c r="F129" s="126"/>
      <c r="IS129"/>
      <c r="IT129"/>
    </row>
    <row r="130" spans="4:254" s="122" customFormat="1" ht="21" customHeight="1">
      <c r="D130" s="128"/>
      <c r="F130" s="126"/>
      <c r="IS130"/>
      <c r="IT130"/>
    </row>
    <row r="131" spans="4:254" s="122" customFormat="1" ht="21" customHeight="1">
      <c r="D131" s="128"/>
      <c r="F131" s="126"/>
      <c r="IS131"/>
      <c r="IT131"/>
    </row>
    <row r="132" spans="4:254" s="122" customFormat="1" ht="21" customHeight="1">
      <c r="D132" s="128"/>
      <c r="F132" s="126"/>
      <c r="IS132"/>
      <c r="IT132"/>
    </row>
  </sheetData>
  <sheetProtection/>
  <mergeCells count="1">
    <mergeCell ref="B2:J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6"/>
  <sheetViews>
    <sheetView workbookViewId="0" topLeftCell="A1">
      <pane xSplit="5" ySplit="5" topLeftCell="F6" activePane="bottomRight" state="frozen"/>
      <selection pane="bottomRight" activeCell="B6" sqref="B6"/>
    </sheetView>
  </sheetViews>
  <sheetFormatPr defaultColWidth="9.00390625" defaultRowHeight="14.25"/>
  <cols>
    <col min="1" max="1" width="25.875" style="0" customWidth="1"/>
    <col min="2" max="2" width="13.875" style="0" customWidth="1"/>
    <col min="3" max="3" width="13.125" style="0" customWidth="1"/>
    <col min="4" max="4" width="12.00390625" style="0" customWidth="1"/>
    <col min="5" max="5" width="12.125" style="0" customWidth="1"/>
    <col min="6" max="6" width="7.375" style="0" customWidth="1"/>
  </cols>
  <sheetData>
    <row r="1" ht="27" customHeight="1">
      <c r="A1" s="111" t="s">
        <v>1009</v>
      </c>
    </row>
    <row r="2" spans="1:6" ht="32.25" customHeight="1">
      <c r="A2" s="112" t="s">
        <v>1010</v>
      </c>
      <c r="B2" s="112"/>
      <c r="C2" s="112"/>
      <c r="D2" s="112"/>
      <c r="E2" s="112"/>
      <c r="F2" s="112"/>
    </row>
    <row r="3" spans="5:6" ht="14.25">
      <c r="E3" s="113" t="s">
        <v>2</v>
      </c>
      <c r="F3" s="114"/>
    </row>
    <row r="4" spans="1:6" ht="36.75" customHeight="1">
      <c r="A4" s="115" t="s">
        <v>1011</v>
      </c>
      <c r="B4" s="116" t="s">
        <v>5</v>
      </c>
      <c r="C4" s="116" t="s">
        <v>1012</v>
      </c>
      <c r="D4" s="116" t="s">
        <v>1013</v>
      </c>
      <c r="E4" s="116" t="s">
        <v>1014</v>
      </c>
      <c r="F4" s="117" t="s">
        <v>1015</v>
      </c>
    </row>
    <row r="5" spans="1:6" ht="24.75" customHeight="1">
      <c r="A5" s="118" t="s">
        <v>1016</v>
      </c>
      <c r="B5" s="119">
        <v>55670</v>
      </c>
      <c r="C5" s="119">
        <v>58633</v>
      </c>
      <c r="D5" s="119">
        <f>B5-C5</f>
        <v>-2963</v>
      </c>
      <c r="E5" s="120">
        <f>D5/C5*100%</f>
        <v>-0.050534681834461824</v>
      </c>
      <c r="F5" s="119"/>
    </row>
    <row r="6" spans="1:6" ht="24.75" customHeight="1">
      <c r="A6" s="118" t="s">
        <v>1017</v>
      </c>
      <c r="B6" s="119">
        <v>390</v>
      </c>
      <c r="C6" s="119">
        <v>282</v>
      </c>
      <c r="D6" s="119">
        <f aca="true" t="shared" si="0" ref="D6:D25">B6-C6</f>
        <v>108</v>
      </c>
      <c r="E6" s="120">
        <f aca="true" t="shared" si="1" ref="E6:E26">D6/C6*100%</f>
        <v>0.3829787234042553</v>
      </c>
      <c r="F6" s="119"/>
    </row>
    <row r="7" spans="1:6" ht="24.75" customHeight="1">
      <c r="A7" s="118" t="s">
        <v>1018</v>
      </c>
      <c r="B7" s="119">
        <v>19284</v>
      </c>
      <c r="C7" s="119">
        <v>17326</v>
      </c>
      <c r="D7" s="119">
        <f t="shared" si="0"/>
        <v>1958</v>
      </c>
      <c r="E7" s="120">
        <f t="shared" si="1"/>
        <v>0.11300935010966177</v>
      </c>
      <c r="F7" s="119"/>
    </row>
    <row r="8" spans="1:6" ht="24.75" customHeight="1">
      <c r="A8" s="118" t="s">
        <v>1019</v>
      </c>
      <c r="B8" s="119">
        <v>128445</v>
      </c>
      <c r="C8" s="119">
        <v>126779</v>
      </c>
      <c r="D8" s="119">
        <f t="shared" si="0"/>
        <v>1666</v>
      </c>
      <c r="E8" s="120">
        <f t="shared" si="1"/>
        <v>0.013140977606701425</v>
      </c>
      <c r="F8" s="119"/>
    </row>
    <row r="9" spans="1:6" ht="24.75" customHeight="1">
      <c r="A9" s="118" t="s">
        <v>1020</v>
      </c>
      <c r="B9" s="119">
        <v>14704</v>
      </c>
      <c r="C9" s="119">
        <v>13310</v>
      </c>
      <c r="D9" s="119">
        <f t="shared" si="0"/>
        <v>1394</v>
      </c>
      <c r="E9" s="120">
        <f t="shared" si="1"/>
        <v>0.10473328324567995</v>
      </c>
      <c r="F9" s="119"/>
    </row>
    <row r="10" spans="1:6" ht="27" customHeight="1">
      <c r="A10" s="118" t="s">
        <v>1021</v>
      </c>
      <c r="B10" s="119">
        <v>11532</v>
      </c>
      <c r="C10" s="119">
        <v>11457</v>
      </c>
      <c r="D10" s="119">
        <f t="shared" si="0"/>
        <v>75</v>
      </c>
      <c r="E10" s="120">
        <f t="shared" si="1"/>
        <v>0.006546216286986122</v>
      </c>
      <c r="F10" s="119"/>
    </row>
    <row r="11" spans="1:6" ht="24.75" customHeight="1">
      <c r="A11" s="118" t="s">
        <v>1022</v>
      </c>
      <c r="B11" s="119">
        <v>88437</v>
      </c>
      <c r="C11" s="119">
        <v>103132</v>
      </c>
      <c r="D11" s="119">
        <f t="shared" si="0"/>
        <v>-14695</v>
      </c>
      <c r="E11" s="120">
        <f t="shared" si="1"/>
        <v>-0.14248729783190475</v>
      </c>
      <c r="F11" s="119"/>
    </row>
    <row r="12" spans="1:6" ht="24.75" customHeight="1">
      <c r="A12" s="118" t="s">
        <v>1023</v>
      </c>
      <c r="B12" s="119">
        <v>79894</v>
      </c>
      <c r="C12" s="119">
        <v>81634</v>
      </c>
      <c r="D12" s="119">
        <f t="shared" si="0"/>
        <v>-1740</v>
      </c>
      <c r="E12" s="120">
        <f t="shared" si="1"/>
        <v>-0.021314648308302913</v>
      </c>
      <c r="F12" s="119"/>
    </row>
    <row r="13" spans="1:6" ht="24.75" customHeight="1">
      <c r="A13" s="118" t="s">
        <v>1024</v>
      </c>
      <c r="B13" s="119">
        <v>4065</v>
      </c>
      <c r="C13" s="119">
        <v>5978</v>
      </c>
      <c r="D13" s="119">
        <f t="shared" si="0"/>
        <v>-1913</v>
      </c>
      <c r="E13" s="120">
        <f t="shared" si="1"/>
        <v>-0.3200066912010706</v>
      </c>
      <c r="F13" s="119"/>
    </row>
    <row r="14" spans="1:6" ht="24.75" customHeight="1">
      <c r="A14" s="118" t="s">
        <v>1025</v>
      </c>
      <c r="B14" s="119">
        <v>42133</v>
      </c>
      <c r="C14" s="119">
        <v>29378</v>
      </c>
      <c r="D14" s="119">
        <f t="shared" si="0"/>
        <v>12755</v>
      </c>
      <c r="E14" s="120">
        <f t="shared" si="1"/>
        <v>0.43416842535230443</v>
      </c>
      <c r="F14" s="119"/>
    </row>
    <row r="15" spans="1:6" ht="24.75" customHeight="1">
      <c r="A15" s="118" t="s">
        <v>1026</v>
      </c>
      <c r="B15" s="119">
        <v>82678</v>
      </c>
      <c r="C15" s="119">
        <v>80915</v>
      </c>
      <c r="D15" s="119">
        <f t="shared" si="0"/>
        <v>1763</v>
      </c>
      <c r="E15" s="120">
        <f t="shared" si="1"/>
        <v>0.021788296360378174</v>
      </c>
      <c r="F15" s="119"/>
    </row>
    <row r="16" spans="1:6" ht="24.75" customHeight="1">
      <c r="A16" s="118" t="s">
        <v>1027</v>
      </c>
      <c r="B16" s="119">
        <v>15448</v>
      </c>
      <c r="C16" s="119">
        <v>21600</v>
      </c>
      <c r="D16" s="119">
        <f t="shared" si="0"/>
        <v>-6152</v>
      </c>
      <c r="E16" s="120">
        <f t="shared" si="1"/>
        <v>-0.2848148148148148</v>
      </c>
      <c r="F16" s="119"/>
    </row>
    <row r="17" spans="1:6" ht="24.75" customHeight="1">
      <c r="A17" s="118" t="s">
        <v>1028</v>
      </c>
      <c r="B17" s="119">
        <v>464</v>
      </c>
      <c r="C17" s="119">
        <v>6182</v>
      </c>
      <c r="D17" s="119">
        <f t="shared" si="0"/>
        <v>-5718</v>
      </c>
      <c r="E17" s="120">
        <f t="shared" si="1"/>
        <v>-0.9249433840181172</v>
      </c>
      <c r="F17" s="119"/>
    </row>
    <row r="18" spans="1:6" ht="24.75" customHeight="1">
      <c r="A18" s="118" t="s">
        <v>1029</v>
      </c>
      <c r="B18" s="119">
        <v>2822</v>
      </c>
      <c r="C18" s="119">
        <v>1678</v>
      </c>
      <c r="D18" s="119">
        <f t="shared" si="0"/>
        <v>1144</v>
      </c>
      <c r="E18" s="120">
        <f t="shared" si="1"/>
        <v>0.6817640047675805</v>
      </c>
      <c r="F18" s="119"/>
    </row>
    <row r="19" spans="1:6" ht="24.75" customHeight="1">
      <c r="A19" s="118" t="s">
        <v>1030</v>
      </c>
      <c r="B19" s="119">
        <v>333</v>
      </c>
      <c r="C19" s="119">
        <v>364</v>
      </c>
      <c r="D19" s="119">
        <f t="shared" si="0"/>
        <v>-31</v>
      </c>
      <c r="E19" s="120">
        <f t="shared" si="1"/>
        <v>-0.08516483516483517</v>
      </c>
      <c r="F19" s="119"/>
    </row>
    <row r="20" spans="1:6" ht="27" customHeight="1">
      <c r="A20" s="118" t="s">
        <v>1031</v>
      </c>
      <c r="B20" s="119">
        <v>6555</v>
      </c>
      <c r="C20" s="119">
        <v>7939</v>
      </c>
      <c r="D20" s="119">
        <f t="shared" si="0"/>
        <v>-1384</v>
      </c>
      <c r="E20" s="120">
        <f t="shared" si="1"/>
        <v>-0.17432926061216777</v>
      </c>
      <c r="F20" s="119"/>
    </row>
    <row r="21" spans="1:6" ht="24.75" customHeight="1">
      <c r="A21" s="118" t="s">
        <v>1032</v>
      </c>
      <c r="B21" s="119">
        <v>21231</v>
      </c>
      <c r="C21" s="119">
        <v>19228</v>
      </c>
      <c r="D21" s="119">
        <f t="shared" si="0"/>
        <v>2003</v>
      </c>
      <c r="E21" s="120">
        <f t="shared" si="1"/>
        <v>0.10417100062408986</v>
      </c>
      <c r="F21" s="119"/>
    </row>
    <row r="22" spans="1:6" ht="24.75" customHeight="1">
      <c r="A22" s="118" t="s">
        <v>1033</v>
      </c>
      <c r="B22" s="119">
        <v>3164</v>
      </c>
      <c r="C22" s="119">
        <v>1955</v>
      </c>
      <c r="D22" s="119">
        <f t="shared" si="0"/>
        <v>1209</v>
      </c>
      <c r="E22" s="120">
        <f t="shared" si="1"/>
        <v>0.6184143222506394</v>
      </c>
      <c r="F22" s="119"/>
    </row>
    <row r="23" spans="1:6" ht="30.75" customHeight="1">
      <c r="A23" s="118" t="s">
        <v>1034</v>
      </c>
      <c r="B23" s="119">
        <v>2696</v>
      </c>
      <c r="C23" s="119">
        <v>2739</v>
      </c>
      <c r="D23" s="119">
        <f t="shared" si="0"/>
        <v>-43</v>
      </c>
      <c r="E23" s="120">
        <f t="shared" si="1"/>
        <v>-0.01569916027747353</v>
      </c>
      <c r="F23" s="119"/>
    </row>
    <row r="24" spans="1:6" ht="24.75" customHeight="1">
      <c r="A24" s="121" t="s">
        <v>1035</v>
      </c>
      <c r="B24" s="119">
        <v>8000</v>
      </c>
      <c r="C24" s="119">
        <v>9163</v>
      </c>
      <c r="D24" s="119">
        <f t="shared" si="0"/>
        <v>-1163</v>
      </c>
      <c r="E24" s="120">
        <f t="shared" si="1"/>
        <v>-0.12692349667139582</v>
      </c>
      <c r="F24" s="119"/>
    </row>
    <row r="25" spans="1:6" ht="24.75" customHeight="1">
      <c r="A25" s="118" t="s">
        <v>1036</v>
      </c>
      <c r="B25" s="119">
        <v>179</v>
      </c>
      <c r="C25" s="119">
        <v>1</v>
      </c>
      <c r="D25" s="119">
        <f t="shared" si="0"/>
        <v>178</v>
      </c>
      <c r="E25" s="120">
        <f t="shared" si="1"/>
        <v>178</v>
      </c>
      <c r="F25" s="119"/>
    </row>
    <row r="26" spans="1:6" ht="37.5" customHeight="1">
      <c r="A26" s="116" t="s">
        <v>1037</v>
      </c>
      <c r="B26" s="115">
        <f>SUM(B5:B25)</f>
        <v>588124</v>
      </c>
      <c r="C26" s="115">
        <f>SUM(C5:C25)</f>
        <v>599673</v>
      </c>
      <c r="D26" s="115">
        <f>SUM(D5:D25)</f>
        <v>-11549</v>
      </c>
      <c r="E26" s="120">
        <f t="shared" si="1"/>
        <v>-0.0192588293953538</v>
      </c>
      <c r="F26" s="62"/>
    </row>
  </sheetData>
  <sheetProtection/>
  <mergeCells count="2">
    <mergeCell ref="A2:F2"/>
    <mergeCell ref="E3:F3"/>
  </mergeCells>
  <printOptions/>
  <pageMargins left="0.87" right="0.23999999999999996" top="0.55" bottom="0.790000000000000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315"/>
  <sheetViews>
    <sheetView zoomScaleSheetLayoutView="100" workbookViewId="0" topLeftCell="A1">
      <selection activeCell="F26" sqref="F26"/>
    </sheetView>
  </sheetViews>
  <sheetFormatPr defaultColWidth="12.125" defaultRowHeight="16.5" customHeight="1"/>
  <cols>
    <col min="1" max="1" width="9.875" style="105" customWidth="1"/>
    <col min="2" max="2" width="54.25390625" style="105" customWidth="1"/>
    <col min="3" max="3" width="26.00390625" style="105" customWidth="1"/>
    <col min="4" max="16384" width="12.125" style="105" customWidth="1"/>
  </cols>
  <sheetData>
    <row r="1" ht="16.5" customHeight="1">
      <c r="A1" s="105" t="s">
        <v>1038</v>
      </c>
    </row>
    <row r="2" spans="1:3" ht="33.75" customHeight="1">
      <c r="A2" s="106" t="s">
        <v>1039</v>
      </c>
      <c r="B2" s="106"/>
      <c r="C2" s="106"/>
    </row>
    <row r="3" spans="1:3" ht="16.5" customHeight="1">
      <c r="A3" s="107"/>
      <c r="B3" s="107"/>
      <c r="C3" s="107"/>
    </row>
    <row r="4" spans="1:3" ht="16.5" customHeight="1">
      <c r="A4" s="107" t="s">
        <v>2</v>
      </c>
      <c r="B4" s="107"/>
      <c r="C4" s="107"/>
    </row>
    <row r="5" spans="1:3" s="43" customFormat="1" ht="17.25" customHeight="1">
      <c r="A5" s="47" t="s">
        <v>42</v>
      </c>
      <c r="B5" s="47" t="s">
        <v>43</v>
      </c>
      <c r="C5" s="47" t="s">
        <v>44</v>
      </c>
    </row>
    <row r="6" spans="1:3" s="43" customFormat="1" ht="16.5" customHeight="1">
      <c r="A6" s="58"/>
      <c r="B6" s="47" t="s">
        <v>1040</v>
      </c>
      <c r="C6" s="50">
        <v>588124</v>
      </c>
    </row>
    <row r="7" spans="1:3" s="43" customFormat="1" ht="16.5" customHeight="1">
      <c r="A7" s="58">
        <v>201</v>
      </c>
      <c r="B7" s="57" t="s">
        <v>1041</v>
      </c>
      <c r="C7" s="50">
        <v>55670</v>
      </c>
    </row>
    <row r="8" spans="1:3" s="43" customFormat="1" ht="16.5" customHeight="1">
      <c r="A8" s="58">
        <v>20101</v>
      </c>
      <c r="B8" s="57" t="s">
        <v>1042</v>
      </c>
      <c r="C8" s="50">
        <v>5953</v>
      </c>
    </row>
    <row r="9" spans="1:3" s="43" customFormat="1" ht="16.5" customHeight="1">
      <c r="A9" s="58">
        <v>2010101</v>
      </c>
      <c r="B9" s="58" t="s">
        <v>1043</v>
      </c>
      <c r="C9" s="50">
        <v>5947</v>
      </c>
    </row>
    <row r="10" spans="1:3" s="43" customFormat="1" ht="16.5" customHeight="1">
      <c r="A10" s="58">
        <v>2010102</v>
      </c>
      <c r="B10" s="58" t="s">
        <v>1044</v>
      </c>
      <c r="C10" s="108">
        <v>6</v>
      </c>
    </row>
    <row r="11" spans="1:3" s="43" customFormat="1" ht="16.5" customHeight="1">
      <c r="A11" s="58">
        <v>2010103</v>
      </c>
      <c r="B11" s="109" t="s">
        <v>1045</v>
      </c>
      <c r="C11" s="50">
        <v>0</v>
      </c>
    </row>
    <row r="12" spans="1:3" s="43" customFormat="1" ht="16.5" customHeight="1">
      <c r="A12" s="58">
        <v>2010104</v>
      </c>
      <c r="B12" s="58" t="s">
        <v>1046</v>
      </c>
      <c r="C12" s="110">
        <v>0</v>
      </c>
    </row>
    <row r="13" spans="1:3" s="43" customFormat="1" ht="16.5" customHeight="1">
      <c r="A13" s="58">
        <v>2010105</v>
      </c>
      <c r="B13" s="58" t="s">
        <v>1047</v>
      </c>
      <c r="C13" s="50">
        <v>0</v>
      </c>
    </row>
    <row r="14" spans="1:3" s="43" customFormat="1" ht="16.5" customHeight="1">
      <c r="A14" s="58">
        <v>2010106</v>
      </c>
      <c r="B14" s="58" t="s">
        <v>1048</v>
      </c>
      <c r="C14" s="50">
        <v>0</v>
      </c>
    </row>
    <row r="15" spans="1:3" s="43" customFormat="1" ht="16.5" customHeight="1">
      <c r="A15" s="58">
        <v>2010107</v>
      </c>
      <c r="B15" s="58" t="s">
        <v>1049</v>
      </c>
      <c r="C15" s="50">
        <v>0</v>
      </c>
    </row>
    <row r="16" spans="1:3" s="43" customFormat="1" ht="16.5" customHeight="1">
      <c r="A16" s="58">
        <v>2010108</v>
      </c>
      <c r="B16" s="58" t="s">
        <v>1050</v>
      </c>
      <c r="C16" s="50">
        <v>0</v>
      </c>
    </row>
    <row r="17" spans="1:3" s="43" customFormat="1" ht="16.5" customHeight="1">
      <c r="A17" s="58">
        <v>2010109</v>
      </c>
      <c r="B17" s="58" t="s">
        <v>1051</v>
      </c>
      <c r="C17" s="50">
        <v>0</v>
      </c>
    </row>
    <row r="18" spans="1:3" s="43" customFormat="1" ht="16.5" customHeight="1">
      <c r="A18" s="58">
        <v>2010150</v>
      </c>
      <c r="B18" s="58" t="s">
        <v>1052</v>
      </c>
      <c r="C18" s="50">
        <v>0</v>
      </c>
    </row>
    <row r="19" spans="1:3" s="43" customFormat="1" ht="16.5" customHeight="1">
      <c r="A19" s="58">
        <v>2010199</v>
      </c>
      <c r="B19" s="58" t="s">
        <v>1053</v>
      </c>
      <c r="C19" s="50">
        <v>0</v>
      </c>
    </row>
    <row r="20" spans="1:3" s="43" customFormat="1" ht="16.5" customHeight="1">
      <c r="A20" s="58">
        <v>20102</v>
      </c>
      <c r="B20" s="57" t="s">
        <v>1054</v>
      </c>
      <c r="C20" s="50">
        <v>775</v>
      </c>
    </row>
    <row r="21" spans="1:3" s="43" customFormat="1" ht="16.5" customHeight="1">
      <c r="A21" s="58">
        <v>2010201</v>
      </c>
      <c r="B21" s="58" t="s">
        <v>1043</v>
      </c>
      <c r="C21" s="50">
        <v>775</v>
      </c>
    </row>
    <row r="22" spans="1:3" s="43" customFormat="1" ht="16.5" customHeight="1">
      <c r="A22" s="58">
        <v>2010202</v>
      </c>
      <c r="B22" s="58" t="s">
        <v>1044</v>
      </c>
      <c r="C22" s="50">
        <v>0</v>
      </c>
    </row>
    <row r="23" spans="1:3" s="43" customFormat="1" ht="16.5" customHeight="1">
      <c r="A23" s="58">
        <v>2010203</v>
      </c>
      <c r="B23" s="58" t="s">
        <v>1045</v>
      </c>
      <c r="C23" s="50">
        <v>0</v>
      </c>
    </row>
    <row r="24" spans="1:3" s="43" customFormat="1" ht="16.5" customHeight="1">
      <c r="A24" s="58">
        <v>2010204</v>
      </c>
      <c r="B24" s="58" t="s">
        <v>1055</v>
      </c>
      <c r="C24" s="50">
        <v>0</v>
      </c>
    </row>
    <row r="25" spans="1:3" s="43" customFormat="1" ht="16.5" customHeight="1">
      <c r="A25" s="58">
        <v>2010205</v>
      </c>
      <c r="B25" s="58" t="s">
        <v>1056</v>
      </c>
      <c r="C25" s="50">
        <v>0</v>
      </c>
    </row>
    <row r="26" spans="1:3" s="43" customFormat="1" ht="16.5" customHeight="1">
      <c r="A26" s="58">
        <v>2010206</v>
      </c>
      <c r="B26" s="58" t="s">
        <v>1057</v>
      </c>
      <c r="C26" s="50">
        <v>0</v>
      </c>
    </row>
    <row r="27" spans="1:3" s="43" customFormat="1" ht="16.5" customHeight="1">
      <c r="A27" s="58">
        <v>2010250</v>
      </c>
      <c r="B27" s="58" t="s">
        <v>1052</v>
      </c>
      <c r="C27" s="50">
        <v>0</v>
      </c>
    </row>
    <row r="28" spans="1:3" s="43" customFormat="1" ht="16.5" customHeight="1">
      <c r="A28" s="58">
        <v>2010299</v>
      </c>
      <c r="B28" s="58" t="s">
        <v>1058</v>
      </c>
      <c r="C28" s="50">
        <v>0</v>
      </c>
    </row>
    <row r="29" spans="1:3" s="43" customFormat="1" ht="16.5" customHeight="1">
      <c r="A29" s="58">
        <v>20103</v>
      </c>
      <c r="B29" s="57" t="s">
        <v>1059</v>
      </c>
      <c r="C29" s="50">
        <v>26547</v>
      </c>
    </row>
    <row r="30" spans="1:3" s="43" customFormat="1" ht="16.5" customHeight="1">
      <c r="A30" s="58">
        <v>2010301</v>
      </c>
      <c r="B30" s="58" t="s">
        <v>1043</v>
      </c>
      <c r="C30" s="50">
        <v>25434</v>
      </c>
    </row>
    <row r="31" spans="1:3" s="43" customFormat="1" ht="16.5" customHeight="1">
      <c r="A31" s="58">
        <v>2010302</v>
      </c>
      <c r="B31" s="58" t="s">
        <v>1044</v>
      </c>
      <c r="C31" s="50">
        <v>346</v>
      </c>
    </row>
    <row r="32" spans="1:3" s="43" customFormat="1" ht="16.5" customHeight="1">
      <c r="A32" s="58">
        <v>2010303</v>
      </c>
      <c r="B32" s="58" t="s">
        <v>1045</v>
      </c>
      <c r="C32" s="50">
        <v>0</v>
      </c>
    </row>
    <row r="33" spans="1:3" s="43" customFormat="1" ht="16.5" customHeight="1">
      <c r="A33" s="58">
        <v>2010304</v>
      </c>
      <c r="B33" s="58" t="s">
        <v>1060</v>
      </c>
      <c r="C33" s="50">
        <v>0</v>
      </c>
    </row>
    <row r="34" spans="1:3" s="43" customFormat="1" ht="16.5" customHeight="1">
      <c r="A34" s="58">
        <v>2010305</v>
      </c>
      <c r="B34" s="58" t="s">
        <v>1061</v>
      </c>
      <c r="C34" s="50">
        <v>143</v>
      </c>
    </row>
    <row r="35" spans="1:3" s="43" customFormat="1" ht="16.5" customHeight="1">
      <c r="A35" s="58">
        <v>2010306</v>
      </c>
      <c r="B35" s="58" t="s">
        <v>1062</v>
      </c>
      <c r="C35" s="50">
        <v>0</v>
      </c>
    </row>
    <row r="36" spans="1:3" s="43" customFormat="1" ht="16.5" customHeight="1">
      <c r="A36" s="58">
        <v>2010308</v>
      </c>
      <c r="B36" s="58" t="s">
        <v>1063</v>
      </c>
      <c r="C36" s="50">
        <v>174</v>
      </c>
    </row>
    <row r="37" spans="1:3" s="43" customFormat="1" ht="16.5" customHeight="1">
      <c r="A37" s="58">
        <v>2010309</v>
      </c>
      <c r="B37" s="58" t="s">
        <v>1064</v>
      </c>
      <c r="C37" s="50">
        <v>0</v>
      </c>
    </row>
    <row r="38" spans="1:3" s="43" customFormat="1" ht="16.5" customHeight="1">
      <c r="A38" s="58">
        <v>2010350</v>
      </c>
      <c r="B38" s="58" t="s">
        <v>1052</v>
      </c>
      <c r="C38" s="50">
        <v>304</v>
      </c>
    </row>
    <row r="39" spans="1:3" s="43" customFormat="1" ht="16.5" customHeight="1">
      <c r="A39" s="58">
        <v>2010399</v>
      </c>
      <c r="B39" s="58" t="s">
        <v>1065</v>
      </c>
      <c r="C39" s="50">
        <v>146</v>
      </c>
    </row>
    <row r="40" spans="1:3" s="43" customFormat="1" ht="16.5" customHeight="1">
      <c r="A40" s="58">
        <v>20104</v>
      </c>
      <c r="B40" s="57" t="s">
        <v>1066</v>
      </c>
      <c r="C40" s="50">
        <v>1997</v>
      </c>
    </row>
    <row r="41" spans="1:3" s="43" customFormat="1" ht="16.5" customHeight="1">
      <c r="A41" s="58">
        <v>2010401</v>
      </c>
      <c r="B41" s="58" t="s">
        <v>1043</v>
      </c>
      <c r="C41" s="50">
        <v>984</v>
      </c>
    </row>
    <row r="42" spans="1:3" s="43" customFormat="1" ht="16.5" customHeight="1">
      <c r="A42" s="58">
        <v>2010402</v>
      </c>
      <c r="B42" s="58" t="s">
        <v>1044</v>
      </c>
      <c r="C42" s="50">
        <v>0</v>
      </c>
    </row>
    <row r="43" spans="1:3" s="43" customFormat="1" ht="16.5" customHeight="1">
      <c r="A43" s="58">
        <v>2010403</v>
      </c>
      <c r="B43" s="58" t="s">
        <v>1045</v>
      </c>
      <c r="C43" s="50">
        <v>0</v>
      </c>
    </row>
    <row r="44" spans="1:3" s="43" customFormat="1" ht="16.5" customHeight="1">
      <c r="A44" s="58">
        <v>2010404</v>
      </c>
      <c r="B44" s="58" t="s">
        <v>1067</v>
      </c>
      <c r="C44" s="50">
        <v>0</v>
      </c>
    </row>
    <row r="45" spans="1:3" s="43" customFormat="1" ht="16.5" customHeight="1">
      <c r="A45" s="58">
        <v>2010405</v>
      </c>
      <c r="B45" s="58" t="s">
        <v>1068</v>
      </c>
      <c r="C45" s="50">
        <v>0</v>
      </c>
    </row>
    <row r="46" spans="1:3" s="43" customFormat="1" ht="16.5" customHeight="1">
      <c r="A46" s="58">
        <v>2010406</v>
      </c>
      <c r="B46" s="58" t="s">
        <v>1069</v>
      </c>
      <c r="C46" s="50">
        <v>339</v>
      </c>
    </row>
    <row r="47" spans="1:3" s="43" customFormat="1" ht="16.5" customHeight="1">
      <c r="A47" s="58">
        <v>2010407</v>
      </c>
      <c r="B47" s="58" t="s">
        <v>1070</v>
      </c>
      <c r="C47" s="50">
        <v>0</v>
      </c>
    </row>
    <row r="48" spans="1:3" s="43" customFormat="1" ht="16.5" customHeight="1">
      <c r="A48" s="58">
        <v>2010408</v>
      </c>
      <c r="B48" s="58" t="s">
        <v>1071</v>
      </c>
      <c r="C48" s="50">
        <v>0</v>
      </c>
    </row>
    <row r="49" spans="1:3" s="43" customFormat="1" ht="16.5" customHeight="1">
      <c r="A49" s="58">
        <v>2010450</v>
      </c>
      <c r="B49" s="58" t="s">
        <v>1052</v>
      </c>
      <c r="C49" s="50">
        <v>0</v>
      </c>
    </row>
    <row r="50" spans="1:3" s="43" customFormat="1" ht="16.5" customHeight="1">
      <c r="A50" s="58">
        <v>2010499</v>
      </c>
      <c r="B50" s="58" t="s">
        <v>1072</v>
      </c>
      <c r="C50" s="50">
        <v>674</v>
      </c>
    </row>
    <row r="51" spans="1:3" s="43" customFormat="1" ht="16.5" customHeight="1">
      <c r="A51" s="58">
        <v>20105</v>
      </c>
      <c r="B51" s="57" t="s">
        <v>1073</v>
      </c>
      <c r="C51" s="50">
        <v>260</v>
      </c>
    </row>
    <row r="52" spans="1:3" s="43" customFormat="1" ht="16.5" customHeight="1">
      <c r="A52" s="58">
        <v>2010501</v>
      </c>
      <c r="B52" s="58" t="s">
        <v>1043</v>
      </c>
      <c r="C52" s="50">
        <v>177</v>
      </c>
    </row>
    <row r="53" spans="1:3" s="43" customFormat="1" ht="16.5" customHeight="1">
      <c r="A53" s="58">
        <v>2010502</v>
      </c>
      <c r="B53" s="58" t="s">
        <v>1044</v>
      </c>
      <c r="C53" s="50">
        <v>13</v>
      </c>
    </row>
    <row r="54" spans="1:3" s="43" customFormat="1" ht="16.5" customHeight="1">
      <c r="A54" s="58">
        <v>2010503</v>
      </c>
      <c r="B54" s="58" t="s">
        <v>1045</v>
      </c>
      <c r="C54" s="50">
        <v>0</v>
      </c>
    </row>
    <row r="55" spans="1:3" s="43" customFormat="1" ht="16.5" customHeight="1">
      <c r="A55" s="58">
        <v>2010504</v>
      </c>
      <c r="B55" s="58" t="s">
        <v>1074</v>
      </c>
      <c r="C55" s="50">
        <v>7</v>
      </c>
    </row>
    <row r="56" spans="1:3" s="43" customFormat="1" ht="16.5" customHeight="1">
      <c r="A56" s="58">
        <v>2010505</v>
      </c>
      <c r="B56" s="58" t="s">
        <v>1075</v>
      </c>
      <c r="C56" s="50">
        <v>0</v>
      </c>
    </row>
    <row r="57" spans="1:3" s="43" customFormat="1" ht="16.5" customHeight="1">
      <c r="A57" s="58">
        <v>2010506</v>
      </c>
      <c r="B57" s="58" t="s">
        <v>1076</v>
      </c>
      <c r="C57" s="50">
        <v>0</v>
      </c>
    </row>
    <row r="58" spans="1:3" s="43" customFormat="1" ht="16.5" customHeight="1">
      <c r="A58" s="58">
        <v>2010507</v>
      </c>
      <c r="B58" s="58" t="s">
        <v>1077</v>
      </c>
      <c r="C58" s="50">
        <v>63</v>
      </c>
    </row>
    <row r="59" spans="1:3" s="43" customFormat="1" ht="16.5" customHeight="1">
      <c r="A59" s="58">
        <v>2010508</v>
      </c>
      <c r="B59" s="58" t="s">
        <v>1078</v>
      </c>
      <c r="C59" s="50">
        <v>0</v>
      </c>
    </row>
    <row r="60" spans="1:3" s="43" customFormat="1" ht="16.5" customHeight="1">
      <c r="A60" s="58">
        <v>2010550</v>
      </c>
      <c r="B60" s="58" t="s">
        <v>1052</v>
      </c>
      <c r="C60" s="50">
        <v>0</v>
      </c>
    </row>
    <row r="61" spans="1:3" s="43" customFormat="1" ht="16.5" customHeight="1">
      <c r="A61" s="58">
        <v>2010599</v>
      </c>
      <c r="B61" s="58" t="s">
        <v>1079</v>
      </c>
      <c r="C61" s="50">
        <v>0</v>
      </c>
    </row>
    <row r="62" spans="1:3" s="43" customFormat="1" ht="16.5" customHeight="1">
      <c r="A62" s="58">
        <v>20106</v>
      </c>
      <c r="B62" s="57" t="s">
        <v>1080</v>
      </c>
      <c r="C62" s="50">
        <v>4438</v>
      </c>
    </row>
    <row r="63" spans="1:3" s="43" customFormat="1" ht="16.5" customHeight="1">
      <c r="A63" s="58">
        <v>2010601</v>
      </c>
      <c r="B63" s="58" t="s">
        <v>1043</v>
      </c>
      <c r="C63" s="50">
        <v>3055</v>
      </c>
    </row>
    <row r="64" spans="1:3" s="43" customFormat="1" ht="16.5" customHeight="1">
      <c r="A64" s="58">
        <v>2010602</v>
      </c>
      <c r="B64" s="58" t="s">
        <v>1044</v>
      </c>
      <c r="C64" s="50">
        <v>502</v>
      </c>
    </row>
    <row r="65" spans="1:3" s="43" customFormat="1" ht="16.5" customHeight="1">
      <c r="A65" s="58">
        <v>2010603</v>
      </c>
      <c r="B65" s="58" t="s">
        <v>1045</v>
      </c>
      <c r="C65" s="50">
        <v>0</v>
      </c>
    </row>
    <row r="66" spans="1:3" s="43" customFormat="1" ht="16.5" customHeight="1">
      <c r="A66" s="58">
        <v>2010604</v>
      </c>
      <c r="B66" s="58" t="s">
        <v>1081</v>
      </c>
      <c r="C66" s="50">
        <v>100</v>
      </c>
    </row>
    <row r="67" spans="1:3" s="43" customFormat="1" ht="16.5" customHeight="1">
      <c r="A67" s="58">
        <v>2010605</v>
      </c>
      <c r="B67" s="58" t="s">
        <v>1082</v>
      </c>
      <c r="C67" s="50">
        <v>0</v>
      </c>
    </row>
    <row r="68" spans="1:3" s="43" customFormat="1" ht="16.5" customHeight="1">
      <c r="A68" s="58">
        <v>2010606</v>
      </c>
      <c r="B68" s="58" t="s">
        <v>1083</v>
      </c>
      <c r="C68" s="50">
        <v>0</v>
      </c>
    </row>
    <row r="69" spans="1:3" s="43" customFormat="1" ht="16.5" customHeight="1">
      <c r="A69" s="58">
        <v>2010607</v>
      </c>
      <c r="B69" s="58" t="s">
        <v>1084</v>
      </c>
      <c r="C69" s="50">
        <v>255</v>
      </c>
    </row>
    <row r="70" spans="1:3" s="43" customFormat="1" ht="16.5" customHeight="1">
      <c r="A70" s="58">
        <v>2010608</v>
      </c>
      <c r="B70" s="58" t="s">
        <v>1085</v>
      </c>
      <c r="C70" s="50">
        <v>0</v>
      </c>
    </row>
    <row r="71" spans="1:3" s="43" customFormat="1" ht="16.5" customHeight="1">
      <c r="A71" s="58">
        <v>2010650</v>
      </c>
      <c r="B71" s="58" t="s">
        <v>1052</v>
      </c>
      <c r="C71" s="50">
        <v>0</v>
      </c>
    </row>
    <row r="72" spans="1:3" s="43" customFormat="1" ht="16.5" customHeight="1">
      <c r="A72" s="58">
        <v>2010699</v>
      </c>
      <c r="B72" s="58" t="s">
        <v>1086</v>
      </c>
      <c r="C72" s="50">
        <v>526</v>
      </c>
    </row>
    <row r="73" spans="1:3" s="43" customFormat="1" ht="16.5" customHeight="1">
      <c r="A73" s="58">
        <v>20107</v>
      </c>
      <c r="B73" s="57" t="s">
        <v>1087</v>
      </c>
      <c r="C73" s="50">
        <v>3144</v>
      </c>
    </row>
    <row r="74" spans="1:3" s="43" customFormat="1" ht="16.5" customHeight="1">
      <c r="A74" s="58">
        <v>2010701</v>
      </c>
      <c r="B74" s="58" t="s">
        <v>1043</v>
      </c>
      <c r="C74" s="50">
        <v>3144</v>
      </c>
    </row>
    <row r="75" spans="1:3" s="43" customFormat="1" ht="16.5" customHeight="1">
      <c r="A75" s="58">
        <v>2010702</v>
      </c>
      <c r="B75" s="58" t="s">
        <v>1044</v>
      </c>
      <c r="C75" s="50">
        <v>0</v>
      </c>
    </row>
    <row r="76" spans="1:3" s="43" customFormat="1" ht="16.5" customHeight="1">
      <c r="A76" s="58">
        <v>2010703</v>
      </c>
      <c r="B76" s="58" t="s">
        <v>1045</v>
      </c>
      <c r="C76" s="50">
        <v>0</v>
      </c>
    </row>
    <row r="77" spans="1:3" s="43" customFormat="1" ht="16.5" customHeight="1">
      <c r="A77" s="58">
        <v>2010709</v>
      </c>
      <c r="B77" s="58" t="s">
        <v>1084</v>
      </c>
      <c r="C77" s="50">
        <v>0</v>
      </c>
    </row>
    <row r="78" spans="1:3" s="43" customFormat="1" ht="16.5" customHeight="1">
      <c r="A78" s="58">
        <v>2010710</v>
      </c>
      <c r="B78" s="58" t="s">
        <v>1088</v>
      </c>
      <c r="C78" s="50">
        <v>0</v>
      </c>
    </row>
    <row r="79" spans="1:3" s="43" customFormat="1" ht="16.5" customHeight="1">
      <c r="A79" s="58">
        <v>2010750</v>
      </c>
      <c r="B79" s="58" t="s">
        <v>1052</v>
      </c>
      <c r="C79" s="50">
        <v>0</v>
      </c>
    </row>
    <row r="80" spans="1:3" s="43" customFormat="1" ht="16.5" customHeight="1">
      <c r="A80" s="58">
        <v>2010799</v>
      </c>
      <c r="B80" s="58" t="s">
        <v>1089</v>
      </c>
      <c r="C80" s="50">
        <v>0</v>
      </c>
    </row>
    <row r="81" spans="1:3" s="43" customFormat="1" ht="16.5" customHeight="1">
      <c r="A81" s="58">
        <v>20108</v>
      </c>
      <c r="B81" s="57" t="s">
        <v>1090</v>
      </c>
      <c r="C81" s="50">
        <v>720</v>
      </c>
    </row>
    <row r="82" spans="1:3" s="43" customFormat="1" ht="16.5" customHeight="1">
      <c r="A82" s="58">
        <v>2010801</v>
      </c>
      <c r="B82" s="58" t="s">
        <v>1043</v>
      </c>
      <c r="C82" s="50">
        <v>597</v>
      </c>
    </row>
    <row r="83" spans="1:3" s="43" customFormat="1" ht="16.5" customHeight="1">
      <c r="A83" s="58">
        <v>2010802</v>
      </c>
      <c r="B83" s="58" t="s">
        <v>1044</v>
      </c>
      <c r="C83" s="50">
        <v>75</v>
      </c>
    </row>
    <row r="84" spans="1:3" s="43" customFormat="1" ht="16.5" customHeight="1">
      <c r="A84" s="58">
        <v>2010803</v>
      </c>
      <c r="B84" s="58" t="s">
        <v>1045</v>
      </c>
      <c r="C84" s="50">
        <v>0</v>
      </c>
    </row>
    <row r="85" spans="1:3" s="43" customFormat="1" ht="16.5" customHeight="1">
      <c r="A85" s="58">
        <v>2010804</v>
      </c>
      <c r="B85" s="58" t="s">
        <v>1091</v>
      </c>
      <c r="C85" s="50">
        <v>36</v>
      </c>
    </row>
    <row r="86" spans="1:3" s="43" customFormat="1" ht="16.5" customHeight="1">
      <c r="A86" s="58">
        <v>2010805</v>
      </c>
      <c r="B86" s="58" t="s">
        <v>1092</v>
      </c>
      <c r="C86" s="50">
        <v>0</v>
      </c>
    </row>
    <row r="87" spans="1:3" s="43" customFormat="1" ht="16.5" customHeight="1">
      <c r="A87" s="58">
        <v>2010806</v>
      </c>
      <c r="B87" s="58" t="s">
        <v>1084</v>
      </c>
      <c r="C87" s="50">
        <v>12</v>
      </c>
    </row>
    <row r="88" spans="1:3" s="43" customFormat="1" ht="16.5" customHeight="1">
      <c r="A88" s="58">
        <v>2010850</v>
      </c>
      <c r="B88" s="58" t="s">
        <v>1052</v>
      </c>
      <c r="C88" s="50">
        <v>0</v>
      </c>
    </row>
    <row r="89" spans="1:3" s="43" customFormat="1" ht="16.5" customHeight="1">
      <c r="A89" s="58">
        <v>2010899</v>
      </c>
      <c r="B89" s="58" t="s">
        <v>1093</v>
      </c>
      <c r="C89" s="50">
        <v>0</v>
      </c>
    </row>
    <row r="90" spans="1:3" s="43" customFormat="1" ht="16.5" customHeight="1">
      <c r="A90" s="58">
        <v>20109</v>
      </c>
      <c r="B90" s="57" t="s">
        <v>1094</v>
      </c>
      <c r="C90" s="50">
        <v>0</v>
      </c>
    </row>
    <row r="91" spans="1:3" s="43" customFormat="1" ht="16.5" customHeight="1">
      <c r="A91" s="58">
        <v>2010901</v>
      </c>
      <c r="B91" s="58" t="s">
        <v>1043</v>
      </c>
      <c r="C91" s="50">
        <v>0</v>
      </c>
    </row>
    <row r="92" spans="1:3" s="43" customFormat="1" ht="16.5" customHeight="1">
      <c r="A92" s="58">
        <v>2010902</v>
      </c>
      <c r="B92" s="58" t="s">
        <v>1044</v>
      </c>
      <c r="C92" s="50">
        <v>0</v>
      </c>
    </row>
    <row r="93" spans="1:3" s="43" customFormat="1" ht="16.5" customHeight="1">
      <c r="A93" s="58">
        <v>2010903</v>
      </c>
      <c r="B93" s="58" t="s">
        <v>1045</v>
      </c>
      <c r="C93" s="50">
        <v>0</v>
      </c>
    </row>
    <row r="94" spans="1:3" s="43" customFormat="1" ht="16.5" customHeight="1">
      <c r="A94" s="58">
        <v>2010905</v>
      </c>
      <c r="B94" s="58" t="s">
        <v>1095</v>
      </c>
      <c r="C94" s="50">
        <v>0</v>
      </c>
    </row>
    <row r="95" spans="1:3" s="43" customFormat="1" ht="16.5" customHeight="1">
      <c r="A95" s="58">
        <v>2010907</v>
      </c>
      <c r="B95" s="58" t="s">
        <v>1096</v>
      </c>
      <c r="C95" s="50">
        <v>0</v>
      </c>
    </row>
    <row r="96" spans="1:3" s="43" customFormat="1" ht="16.5" customHeight="1">
      <c r="A96" s="58">
        <v>2010908</v>
      </c>
      <c r="B96" s="58" t="s">
        <v>1084</v>
      </c>
      <c r="C96" s="50">
        <v>0</v>
      </c>
    </row>
    <row r="97" spans="1:3" s="43" customFormat="1" ht="16.5" customHeight="1">
      <c r="A97" s="58">
        <v>2010909</v>
      </c>
      <c r="B97" s="58" t="s">
        <v>1097</v>
      </c>
      <c r="C97" s="50">
        <v>0</v>
      </c>
    </row>
    <row r="98" spans="1:3" s="43" customFormat="1" ht="16.5" customHeight="1">
      <c r="A98" s="58">
        <v>2010910</v>
      </c>
      <c r="B98" s="58" t="s">
        <v>1098</v>
      </c>
      <c r="C98" s="50">
        <v>0</v>
      </c>
    </row>
    <row r="99" spans="1:3" s="43" customFormat="1" ht="16.5" customHeight="1">
      <c r="A99" s="58">
        <v>2010911</v>
      </c>
      <c r="B99" s="58" t="s">
        <v>1099</v>
      </c>
      <c r="C99" s="50">
        <v>0</v>
      </c>
    </row>
    <row r="100" spans="1:3" s="43" customFormat="1" ht="16.5" customHeight="1">
      <c r="A100" s="58">
        <v>2010912</v>
      </c>
      <c r="B100" s="58" t="s">
        <v>1100</v>
      </c>
      <c r="C100" s="50">
        <v>0</v>
      </c>
    </row>
    <row r="101" spans="1:3" s="43" customFormat="1" ht="16.5" customHeight="1">
      <c r="A101" s="58">
        <v>2010950</v>
      </c>
      <c r="B101" s="58" t="s">
        <v>1052</v>
      </c>
      <c r="C101" s="50">
        <v>0</v>
      </c>
    </row>
    <row r="102" spans="1:3" s="43" customFormat="1" ht="16.5" customHeight="1">
      <c r="A102" s="58">
        <v>2010999</v>
      </c>
      <c r="B102" s="58" t="s">
        <v>1101</v>
      </c>
      <c r="C102" s="50">
        <v>0</v>
      </c>
    </row>
    <row r="103" spans="1:3" s="43" customFormat="1" ht="16.5" customHeight="1">
      <c r="A103" s="58">
        <v>20111</v>
      </c>
      <c r="B103" s="57" t="s">
        <v>1102</v>
      </c>
      <c r="C103" s="50">
        <v>1818</v>
      </c>
    </row>
    <row r="104" spans="1:3" s="43" customFormat="1" ht="16.5" customHeight="1">
      <c r="A104" s="58">
        <v>2011101</v>
      </c>
      <c r="B104" s="58" t="s">
        <v>1043</v>
      </c>
      <c r="C104" s="50">
        <v>1402</v>
      </c>
    </row>
    <row r="105" spans="1:3" s="43" customFormat="1" ht="16.5" customHeight="1">
      <c r="A105" s="58">
        <v>2011102</v>
      </c>
      <c r="B105" s="58" t="s">
        <v>1044</v>
      </c>
      <c r="C105" s="50">
        <v>0</v>
      </c>
    </row>
    <row r="106" spans="1:3" s="43" customFormat="1" ht="16.5" customHeight="1">
      <c r="A106" s="58">
        <v>2011103</v>
      </c>
      <c r="B106" s="58" t="s">
        <v>1045</v>
      </c>
      <c r="C106" s="50">
        <v>0</v>
      </c>
    </row>
    <row r="107" spans="1:3" s="43" customFormat="1" ht="16.5" customHeight="1">
      <c r="A107" s="58">
        <v>2011104</v>
      </c>
      <c r="B107" s="58" t="s">
        <v>1103</v>
      </c>
      <c r="C107" s="50">
        <v>0</v>
      </c>
    </row>
    <row r="108" spans="1:3" s="43" customFormat="1" ht="16.5" customHeight="1">
      <c r="A108" s="58">
        <v>2011105</v>
      </c>
      <c r="B108" s="58" t="s">
        <v>1104</v>
      </c>
      <c r="C108" s="50">
        <v>47</v>
      </c>
    </row>
    <row r="109" spans="1:3" s="43" customFormat="1" ht="16.5" customHeight="1">
      <c r="A109" s="58">
        <v>2011106</v>
      </c>
      <c r="B109" s="58" t="s">
        <v>1105</v>
      </c>
      <c r="C109" s="50">
        <v>212</v>
      </c>
    </row>
    <row r="110" spans="1:3" s="43" customFormat="1" ht="16.5" customHeight="1">
      <c r="A110" s="58">
        <v>2011150</v>
      </c>
      <c r="B110" s="58" t="s">
        <v>1052</v>
      </c>
      <c r="C110" s="50">
        <v>0</v>
      </c>
    </row>
    <row r="111" spans="1:3" s="43" customFormat="1" ht="16.5" customHeight="1">
      <c r="A111" s="58">
        <v>2011199</v>
      </c>
      <c r="B111" s="58" t="s">
        <v>1106</v>
      </c>
      <c r="C111" s="50">
        <v>157</v>
      </c>
    </row>
    <row r="112" spans="1:3" s="43" customFormat="1" ht="16.5" customHeight="1">
      <c r="A112" s="58">
        <v>20113</v>
      </c>
      <c r="B112" s="57" t="s">
        <v>1107</v>
      </c>
      <c r="C112" s="50">
        <v>647</v>
      </c>
    </row>
    <row r="113" spans="1:3" s="43" customFormat="1" ht="16.5" customHeight="1">
      <c r="A113" s="58">
        <v>2011301</v>
      </c>
      <c r="B113" s="58" t="s">
        <v>1043</v>
      </c>
      <c r="C113" s="50">
        <v>490</v>
      </c>
    </row>
    <row r="114" spans="1:3" s="43" customFormat="1" ht="16.5" customHeight="1">
      <c r="A114" s="58">
        <v>2011302</v>
      </c>
      <c r="B114" s="58" t="s">
        <v>1044</v>
      </c>
      <c r="C114" s="50">
        <v>0</v>
      </c>
    </row>
    <row r="115" spans="1:3" s="43" customFormat="1" ht="16.5" customHeight="1">
      <c r="A115" s="58">
        <v>2011303</v>
      </c>
      <c r="B115" s="58" t="s">
        <v>1045</v>
      </c>
      <c r="C115" s="50">
        <v>0</v>
      </c>
    </row>
    <row r="116" spans="1:3" s="43" customFormat="1" ht="16.5" customHeight="1">
      <c r="A116" s="58">
        <v>2011304</v>
      </c>
      <c r="B116" s="58" t="s">
        <v>1108</v>
      </c>
      <c r="C116" s="50">
        <v>0</v>
      </c>
    </row>
    <row r="117" spans="1:3" s="43" customFormat="1" ht="16.5" customHeight="1">
      <c r="A117" s="58">
        <v>2011305</v>
      </c>
      <c r="B117" s="58" t="s">
        <v>1109</v>
      </c>
      <c r="C117" s="50">
        <v>0</v>
      </c>
    </row>
    <row r="118" spans="1:3" s="43" customFormat="1" ht="16.5" customHeight="1">
      <c r="A118" s="58">
        <v>2011306</v>
      </c>
      <c r="B118" s="58" t="s">
        <v>1110</v>
      </c>
      <c r="C118" s="50">
        <v>0</v>
      </c>
    </row>
    <row r="119" spans="1:3" s="43" customFormat="1" ht="16.5" customHeight="1">
      <c r="A119" s="58">
        <v>2011307</v>
      </c>
      <c r="B119" s="58" t="s">
        <v>1111</v>
      </c>
      <c r="C119" s="50">
        <v>0</v>
      </c>
    </row>
    <row r="120" spans="1:3" s="43" customFormat="1" ht="16.5" customHeight="1">
      <c r="A120" s="58">
        <v>2011308</v>
      </c>
      <c r="B120" s="58" t="s">
        <v>1112</v>
      </c>
      <c r="C120" s="50">
        <v>157</v>
      </c>
    </row>
    <row r="121" spans="1:3" s="43" customFormat="1" ht="16.5" customHeight="1">
      <c r="A121" s="58">
        <v>2011350</v>
      </c>
      <c r="B121" s="58" t="s">
        <v>1052</v>
      </c>
      <c r="C121" s="50">
        <v>0</v>
      </c>
    </row>
    <row r="122" spans="1:3" s="43" customFormat="1" ht="16.5" customHeight="1">
      <c r="A122" s="58">
        <v>2011399</v>
      </c>
      <c r="B122" s="58" t="s">
        <v>1113</v>
      </c>
      <c r="C122" s="50">
        <v>0</v>
      </c>
    </row>
    <row r="123" spans="1:3" s="43" customFormat="1" ht="16.5" customHeight="1">
      <c r="A123" s="58">
        <v>20114</v>
      </c>
      <c r="B123" s="57" t="s">
        <v>1114</v>
      </c>
      <c r="C123" s="50">
        <v>0</v>
      </c>
    </row>
    <row r="124" spans="1:3" s="43" customFormat="1" ht="16.5" customHeight="1">
      <c r="A124" s="58">
        <v>2011401</v>
      </c>
      <c r="B124" s="58" t="s">
        <v>1043</v>
      </c>
      <c r="C124" s="50">
        <v>0</v>
      </c>
    </row>
    <row r="125" spans="1:3" s="43" customFormat="1" ht="16.5" customHeight="1">
      <c r="A125" s="58">
        <v>2011402</v>
      </c>
      <c r="B125" s="58" t="s">
        <v>1044</v>
      </c>
      <c r="C125" s="50">
        <v>0</v>
      </c>
    </row>
    <row r="126" spans="1:3" s="43" customFormat="1" ht="16.5" customHeight="1">
      <c r="A126" s="58">
        <v>2011403</v>
      </c>
      <c r="B126" s="58" t="s">
        <v>1045</v>
      </c>
      <c r="C126" s="50">
        <v>0</v>
      </c>
    </row>
    <row r="127" spans="1:3" s="43" customFormat="1" ht="16.5" customHeight="1">
      <c r="A127" s="58">
        <v>2011404</v>
      </c>
      <c r="B127" s="58" t="s">
        <v>1115</v>
      </c>
      <c r="C127" s="50">
        <v>0</v>
      </c>
    </row>
    <row r="128" spans="1:3" s="43" customFormat="1" ht="16.5" customHeight="1">
      <c r="A128" s="58">
        <v>2011405</v>
      </c>
      <c r="B128" s="58" t="s">
        <v>1116</v>
      </c>
      <c r="C128" s="50">
        <v>0</v>
      </c>
    </row>
    <row r="129" spans="1:3" s="43" customFormat="1" ht="16.5" customHeight="1">
      <c r="A129" s="58">
        <v>2011408</v>
      </c>
      <c r="B129" s="58" t="s">
        <v>1117</v>
      </c>
      <c r="C129" s="50">
        <v>0</v>
      </c>
    </row>
    <row r="130" spans="1:3" s="43" customFormat="1" ht="16.5" customHeight="1">
      <c r="A130" s="58">
        <v>2011409</v>
      </c>
      <c r="B130" s="58" t="s">
        <v>1118</v>
      </c>
      <c r="C130" s="50">
        <v>0</v>
      </c>
    </row>
    <row r="131" spans="1:3" s="43" customFormat="1" ht="16.5" customHeight="1">
      <c r="A131" s="58">
        <v>2011410</v>
      </c>
      <c r="B131" s="58" t="s">
        <v>1119</v>
      </c>
      <c r="C131" s="50">
        <v>0</v>
      </c>
    </row>
    <row r="132" spans="1:3" s="43" customFormat="1" ht="16.5" customHeight="1">
      <c r="A132" s="58">
        <v>2011411</v>
      </c>
      <c r="B132" s="58" t="s">
        <v>1120</v>
      </c>
      <c r="C132" s="50">
        <v>0</v>
      </c>
    </row>
    <row r="133" spans="1:3" s="43" customFormat="1" ht="16.5" customHeight="1">
      <c r="A133" s="58">
        <v>2011450</v>
      </c>
      <c r="B133" s="58" t="s">
        <v>1052</v>
      </c>
      <c r="C133" s="50">
        <v>0</v>
      </c>
    </row>
    <row r="134" spans="1:3" s="43" customFormat="1" ht="16.5" customHeight="1">
      <c r="A134" s="58">
        <v>2011499</v>
      </c>
      <c r="B134" s="58" t="s">
        <v>1121</v>
      </c>
      <c r="C134" s="50">
        <v>0</v>
      </c>
    </row>
    <row r="135" spans="1:3" s="43" customFormat="1" ht="16.5" customHeight="1">
      <c r="A135" s="58">
        <v>20123</v>
      </c>
      <c r="B135" s="57" t="s">
        <v>1122</v>
      </c>
      <c r="C135" s="50">
        <v>0</v>
      </c>
    </row>
    <row r="136" spans="1:3" s="43" customFormat="1" ht="16.5" customHeight="1">
      <c r="A136" s="58">
        <v>2012301</v>
      </c>
      <c r="B136" s="58" t="s">
        <v>1043</v>
      </c>
      <c r="C136" s="50">
        <v>0</v>
      </c>
    </row>
    <row r="137" spans="1:3" s="43" customFormat="1" ht="16.5" customHeight="1">
      <c r="A137" s="58">
        <v>2012302</v>
      </c>
      <c r="B137" s="58" t="s">
        <v>1044</v>
      </c>
      <c r="C137" s="50">
        <v>0</v>
      </c>
    </row>
    <row r="138" spans="1:3" s="43" customFormat="1" ht="16.5" customHeight="1">
      <c r="A138" s="58">
        <v>2012303</v>
      </c>
      <c r="B138" s="58" t="s">
        <v>1045</v>
      </c>
      <c r="C138" s="50">
        <v>0</v>
      </c>
    </row>
    <row r="139" spans="1:3" s="43" customFormat="1" ht="16.5" customHeight="1">
      <c r="A139" s="58">
        <v>2012304</v>
      </c>
      <c r="B139" s="58" t="s">
        <v>1123</v>
      </c>
      <c r="C139" s="50">
        <v>0</v>
      </c>
    </row>
    <row r="140" spans="1:3" s="43" customFormat="1" ht="16.5" customHeight="1">
      <c r="A140" s="58">
        <v>2012350</v>
      </c>
      <c r="B140" s="58" t="s">
        <v>1052</v>
      </c>
      <c r="C140" s="50">
        <v>0</v>
      </c>
    </row>
    <row r="141" spans="1:3" s="43" customFormat="1" ht="16.5" customHeight="1">
      <c r="A141" s="58">
        <v>2012399</v>
      </c>
      <c r="B141" s="58" t="s">
        <v>1124</v>
      </c>
      <c r="C141" s="50">
        <v>0</v>
      </c>
    </row>
    <row r="142" spans="1:3" s="43" customFormat="1" ht="16.5" customHeight="1">
      <c r="A142" s="58">
        <v>20125</v>
      </c>
      <c r="B142" s="57" t="s">
        <v>1125</v>
      </c>
      <c r="C142" s="50">
        <v>77</v>
      </c>
    </row>
    <row r="143" spans="1:3" s="43" customFormat="1" ht="16.5" customHeight="1">
      <c r="A143" s="58">
        <v>2012501</v>
      </c>
      <c r="B143" s="58" t="s">
        <v>1043</v>
      </c>
      <c r="C143" s="50">
        <v>39</v>
      </c>
    </row>
    <row r="144" spans="1:3" s="43" customFormat="1" ht="16.5" customHeight="1">
      <c r="A144" s="58">
        <v>2012502</v>
      </c>
      <c r="B144" s="58" t="s">
        <v>1044</v>
      </c>
      <c r="C144" s="50">
        <v>0</v>
      </c>
    </row>
    <row r="145" spans="1:3" s="43" customFormat="1" ht="16.5" customHeight="1">
      <c r="A145" s="58">
        <v>2012503</v>
      </c>
      <c r="B145" s="58" t="s">
        <v>1045</v>
      </c>
      <c r="C145" s="50">
        <v>0</v>
      </c>
    </row>
    <row r="146" spans="1:3" s="43" customFormat="1" ht="16.5" customHeight="1">
      <c r="A146" s="58">
        <v>2012504</v>
      </c>
      <c r="B146" s="58" t="s">
        <v>1126</v>
      </c>
      <c r="C146" s="50">
        <v>0</v>
      </c>
    </row>
    <row r="147" spans="1:3" s="43" customFormat="1" ht="16.5" customHeight="1">
      <c r="A147" s="58">
        <v>2012505</v>
      </c>
      <c r="B147" s="58" t="s">
        <v>1127</v>
      </c>
      <c r="C147" s="50">
        <v>38</v>
      </c>
    </row>
    <row r="148" spans="1:3" s="43" customFormat="1" ht="16.5" customHeight="1">
      <c r="A148" s="58">
        <v>2012550</v>
      </c>
      <c r="B148" s="58" t="s">
        <v>1052</v>
      </c>
      <c r="C148" s="50">
        <v>0</v>
      </c>
    </row>
    <row r="149" spans="1:3" s="43" customFormat="1" ht="16.5" customHeight="1">
      <c r="A149" s="58">
        <v>2012599</v>
      </c>
      <c r="B149" s="58" t="s">
        <v>1128</v>
      </c>
      <c r="C149" s="50">
        <v>0</v>
      </c>
    </row>
    <row r="150" spans="1:3" s="43" customFormat="1" ht="16.5" customHeight="1">
      <c r="A150" s="58">
        <v>20126</v>
      </c>
      <c r="B150" s="57" t="s">
        <v>1129</v>
      </c>
      <c r="C150" s="50">
        <v>97</v>
      </c>
    </row>
    <row r="151" spans="1:3" s="43" customFormat="1" ht="16.5" customHeight="1">
      <c r="A151" s="58">
        <v>2012601</v>
      </c>
      <c r="B151" s="58" t="s">
        <v>1043</v>
      </c>
      <c r="C151" s="50">
        <v>70</v>
      </c>
    </row>
    <row r="152" spans="1:3" s="43" customFormat="1" ht="16.5" customHeight="1">
      <c r="A152" s="58">
        <v>2012602</v>
      </c>
      <c r="B152" s="58" t="s">
        <v>1044</v>
      </c>
      <c r="C152" s="50">
        <v>0</v>
      </c>
    </row>
    <row r="153" spans="1:3" s="43" customFormat="1" ht="16.5" customHeight="1">
      <c r="A153" s="58">
        <v>2012603</v>
      </c>
      <c r="B153" s="58" t="s">
        <v>1045</v>
      </c>
      <c r="C153" s="50">
        <v>0</v>
      </c>
    </row>
    <row r="154" spans="1:3" s="43" customFormat="1" ht="16.5" customHeight="1">
      <c r="A154" s="58">
        <v>2012604</v>
      </c>
      <c r="B154" s="58" t="s">
        <v>1130</v>
      </c>
      <c r="C154" s="50">
        <v>27</v>
      </c>
    </row>
    <row r="155" spans="1:3" s="43" customFormat="1" ht="16.5" customHeight="1">
      <c r="A155" s="58">
        <v>2012699</v>
      </c>
      <c r="B155" s="58" t="s">
        <v>1131</v>
      </c>
      <c r="C155" s="50">
        <v>0</v>
      </c>
    </row>
    <row r="156" spans="1:3" s="43" customFormat="1" ht="16.5" customHeight="1">
      <c r="A156" s="58">
        <v>20128</v>
      </c>
      <c r="B156" s="57" t="s">
        <v>1132</v>
      </c>
      <c r="C156" s="50">
        <v>50</v>
      </c>
    </row>
    <row r="157" spans="1:3" s="43" customFormat="1" ht="16.5" customHeight="1">
      <c r="A157" s="58">
        <v>2012801</v>
      </c>
      <c r="B157" s="58" t="s">
        <v>1043</v>
      </c>
      <c r="C157" s="50">
        <v>41</v>
      </c>
    </row>
    <row r="158" spans="1:3" s="43" customFormat="1" ht="16.5" customHeight="1">
      <c r="A158" s="58">
        <v>2012802</v>
      </c>
      <c r="B158" s="58" t="s">
        <v>1044</v>
      </c>
      <c r="C158" s="50">
        <v>0</v>
      </c>
    </row>
    <row r="159" spans="1:3" s="43" customFormat="1" ht="16.5" customHeight="1">
      <c r="A159" s="58">
        <v>2012803</v>
      </c>
      <c r="B159" s="58" t="s">
        <v>1045</v>
      </c>
      <c r="C159" s="50">
        <v>0</v>
      </c>
    </row>
    <row r="160" spans="1:3" s="43" customFormat="1" ht="16.5" customHeight="1">
      <c r="A160" s="58">
        <v>2012804</v>
      </c>
      <c r="B160" s="58" t="s">
        <v>1057</v>
      </c>
      <c r="C160" s="50">
        <v>0</v>
      </c>
    </row>
    <row r="161" spans="1:3" s="43" customFormat="1" ht="16.5" customHeight="1">
      <c r="A161" s="58">
        <v>2012850</v>
      </c>
      <c r="B161" s="58" t="s">
        <v>1052</v>
      </c>
      <c r="C161" s="50">
        <v>0</v>
      </c>
    </row>
    <row r="162" spans="1:3" s="43" customFormat="1" ht="16.5" customHeight="1">
      <c r="A162" s="58">
        <v>2012899</v>
      </c>
      <c r="B162" s="58" t="s">
        <v>1133</v>
      </c>
      <c r="C162" s="50">
        <v>9</v>
      </c>
    </row>
    <row r="163" spans="1:3" s="43" customFormat="1" ht="16.5" customHeight="1">
      <c r="A163" s="58">
        <v>20129</v>
      </c>
      <c r="B163" s="57" t="s">
        <v>1134</v>
      </c>
      <c r="C163" s="50">
        <v>550</v>
      </c>
    </row>
    <row r="164" spans="1:3" s="43" customFormat="1" ht="16.5" customHeight="1">
      <c r="A164" s="58">
        <v>2012901</v>
      </c>
      <c r="B164" s="58" t="s">
        <v>1043</v>
      </c>
      <c r="C164" s="50">
        <v>442</v>
      </c>
    </row>
    <row r="165" spans="1:3" s="43" customFormat="1" ht="16.5" customHeight="1">
      <c r="A165" s="58">
        <v>2012902</v>
      </c>
      <c r="B165" s="58" t="s">
        <v>1044</v>
      </c>
      <c r="C165" s="50">
        <v>0</v>
      </c>
    </row>
    <row r="166" spans="1:3" s="43" customFormat="1" ht="16.5" customHeight="1">
      <c r="A166" s="58">
        <v>2012903</v>
      </c>
      <c r="B166" s="58" t="s">
        <v>1045</v>
      </c>
      <c r="C166" s="50">
        <v>0</v>
      </c>
    </row>
    <row r="167" spans="1:3" s="43" customFormat="1" ht="16.5" customHeight="1">
      <c r="A167" s="58">
        <v>2012906</v>
      </c>
      <c r="B167" s="58" t="s">
        <v>1135</v>
      </c>
      <c r="C167" s="50">
        <v>0</v>
      </c>
    </row>
    <row r="168" spans="1:3" s="43" customFormat="1" ht="16.5" customHeight="1">
      <c r="A168" s="58">
        <v>2012950</v>
      </c>
      <c r="B168" s="58" t="s">
        <v>1052</v>
      </c>
      <c r="C168" s="50">
        <v>80</v>
      </c>
    </row>
    <row r="169" spans="1:3" s="43" customFormat="1" ht="16.5" customHeight="1">
      <c r="A169" s="58">
        <v>2012999</v>
      </c>
      <c r="B169" s="58" t="s">
        <v>1136</v>
      </c>
      <c r="C169" s="50">
        <v>28</v>
      </c>
    </row>
    <row r="170" spans="1:3" s="43" customFormat="1" ht="16.5" customHeight="1">
      <c r="A170" s="58">
        <v>20131</v>
      </c>
      <c r="B170" s="57" t="s">
        <v>1137</v>
      </c>
      <c r="C170" s="50">
        <v>2472</v>
      </c>
    </row>
    <row r="171" spans="1:3" s="43" customFormat="1" ht="16.5" customHeight="1">
      <c r="A171" s="58">
        <v>2013101</v>
      </c>
      <c r="B171" s="58" t="s">
        <v>1043</v>
      </c>
      <c r="C171" s="50">
        <v>2399</v>
      </c>
    </row>
    <row r="172" spans="1:3" s="43" customFormat="1" ht="16.5" customHeight="1">
      <c r="A172" s="58">
        <v>2013102</v>
      </c>
      <c r="B172" s="58" t="s">
        <v>1044</v>
      </c>
      <c r="C172" s="50">
        <v>73</v>
      </c>
    </row>
    <row r="173" spans="1:3" s="43" customFormat="1" ht="16.5" customHeight="1">
      <c r="A173" s="58">
        <v>2013103</v>
      </c>
      <c r="B173" s="58" t="s">
        <v>1045</v>
      </c>
      <c r="C173" s="50">
        <v>0</v>
      </c>
    </row>
    <row r="174" spans="1:3" s="43" customFormat="1" ht="16.5" customHeight="1">
      <c r="A174" s="58">
        <v>2013105</v>
      </c>
      <c r="B174" s="58" t="s">
        <v>1138</v>
      </c>
      <c r="C174" s="50">
        <v>0</v>
      </c>
    </row>
    <row r="175" spans="1:3" s="43" customFormat="1" ht="16.5" customHeight="1">
      <c r="A175" s="58">
        <v>2013150</v>
      </c>
      <c r="B175" s="58" t="s">
        <v>1052</v>
      </c>
      <c r="C175" s="50">
        <v>0</v>
      </c>
    </row>
    <row r="176" spans="1:3" s="43" customFormat="1" ht="16.5" customHeight="1">
      <c r="A176" s="58">
        <v>2013199</v>
      </c>
      <c r="B176" s="58" t="s">
        <v>1139</v>
      </c>
      <c r="C176" s="50">
        <v>0</v>
      </c>
    </row>
    <row r="177" spans="1:3" s="43" customFormat="1" ht="16.5" customHeight="1">
      <c r="A177" s="58">
        <v>20132</v>
      </c>
      <c r="B177" s="57" t="s">
        <v>1140</v>
      </c>
      <c r="C177" s="50">
        <v>584</v>
      </c>
    </row>
    <row r="178" spans="1:3" s="43" customFormat="1" ht="16.5" customHeight="1">
      <c r="A178" s="58">
        <v>2013201</v>
      </c>
      <c r="B178" s="58" t="s">
        <v>1043</v>
      </c>
      <c r="C178" s="50">
        <v>530</v>
      </c>
    </row>
    <row r="179" spans="1:3" s="43" customFormat="1" ht="16.5" customHeight="1">
      <c r="A179" s="58">
        <v>2013202</v>
      </c>
      <c r="B179" s="58" t="s">
        <v>1044</v>
      </c>
      <c r="C179" s="50">
        <v>24</v>
      </c>
    </row>
    <row r="180" spans="1:3" s="43" customFormat="1" ht="16.5" customHeight="1">
      <c r="A180" s="58">
        <v>2013203</v>
      </c>
      <c r="B180" s="58" t="s">
        <v>1045</v>
      </c>
      <c r="C180" s="50">
        <v>0</v>
      </c>
    </row>
    <row r="181" spans="1:3" s="43" customFormat="1" ht="16.5" customHeight="1">
      <c r="A181" s="58">
        <v>2013204</v>
      </c>
      <c r="B181" s="58" t="s">
        <v>1141</v>
      </c>
      <c r="C181" s="50">
        <v>0</v>
      </c>
    </row>
    <row r="182" spans="1:3" s="43" customFormat="1" ht="16.5" customHeight="1">
      <c r="A182" s="58">
        <v>2013250</v>
      </c>
      <c r="B182" s="58" t="s">
        <v>1052</v>
      </c>
      <c r="C182" s="50">
        <v>0</v>
      </c>
    </row>
    <row r="183" spans="1:3" s="43" customFormat="1" ht="16.5" customHeight="1">
      <c r="A183" s="58">
        <v>2013299</v>
      </c>
      <c r="B183" s="58" t="s">
        <v>1142</v>
      </c>
      <c r="C183" s="50">
        <v>30</v>
      </c>
    </row>
    <row r="184" spans="1:3" s="43" customFormat="1" ht="16.5" customHeight="1">
      <c r="A184" s="58">
        <v>20133</v>
      </c>
      <c r="B184" s="57" t="s">
        <v>1143</v>
      </c>
      <c r="C184" s="50">
        <v>493</v>
      </c>
    </row>
    <row r="185" spans="1:3" s="43" customFormat="1" ht="16.5" customHeight="1">
      <c r="A185" s="58">
        <v>2013301</v>
      </c>
      <c r="B185" s="58" t="s">
        <v>1043</v>
      </c>
      <c r="C185" s="50">
        <v>483</v>
      </c>
    </row>
    <row r="186" spans="1:3" s="43" customFormat="1" ht="16.5" customHeight="1">
      <c r="A186" s="58">
        <v>2013302</v>
      </c>
      <c r="B186" s="58" t="s">
        <v>1044</v>
      </c>
      <c r="C186" s="50">
        <v>10</v>
      </c>
    </row>
    <row r="187" spans="1:3" s="43" customFormat="1" ht="16.5" customHeight="1">
      <c r="A187" s="58">
        <v>2013303</v>
      </c>
      <c r="B187" s="58" t="s">
        <v>1045</v>
      </c>
      <c r="C187" s="50">
        <v>0</v>
      </c>
    </row>
    <row r="188" spans="1:3" s="43" customFormat="1" ht="16.5" customHeight="1">
      <c r="A188" s="58">
        <v>2013304</v>
      </c>
      <c r="B188" s="58" t="s">
        <v>1144</v>
      </c>
      <c r="C188" s="50">
        <v>0</v>
      </c>
    </row>
    <row r="189" spans="1:3" s="43" customFormat="1" ht="16.5" customHeight="1">
      <c r="A189" s="58">
        <v>2013350</v>
      </c>
      <c r="B189" s="58" t="s">
        <v>1052</v>
      </c>
      <c r="C189" s="50">
        <v>0</v>
      </c>
    </row>
    <row r="190" spans="1:3" s="43" customFormat="1" ht="16.5" customHeight="1">
      <c r="A190" s="58">
        <v>2013399</v>
      </c>
      <c r="B190" s="58" t="s">
        <v>1145</v>
      </c>
      <c r="C190" s="50">
        <v>0</v>
      </c>
    </row>
    <row r="191" spans="1:3" s="43" customFormat="1" ht="16.5" customHeight="1">
      <c r="A191" s="58">
        <v>20134</v>
      </c>
      <c r="B191" s="57" t="s">
        <v>1146</v>
      </c>
      <c r="C191" s="50">
        <v>328</v>
      </c>
    </row>
    <row r="192" spans="1:3" s="43" customFormat="1" ht="16.5" customHeight="1">
      <c r="A192" s="58">
        <v>2013401</v>
      </c>
      <c r="B192" s="58" t="s">
        <v>1043</v>
      </c>
      <c r="C192" s="50">
        <v>300</v>
      </c>
    </row>
    <row r="193" spans="1:3" s="43" customFormat="1" ht="16.5" customHeight="1">
      <c r="A193" s="58">
        <v>2013402</v>
      </c>
      <c r="B193" s="58" t="s">
        <v>1044</v>
      </c>
      <c r="C193" s="50">
        <v>28</v>
      </c>
    </row>
    <row r="194" spans="1:3" s="43" customFormat="1" ht="16.5" customHeight="1">
      <c r="A194" s="58">
        <v>2013403</v>
      </c>
      <c r="B194" s="58" t="s">
        <v>1045</v>
      </c>
      <c r="C194" s="50">
        <v>0</v>
      </c>
    </row>
    <row r="195" spans="1:3" s="43" customFormat="1" ht="16.5" customHeight="1">
      <c r="A195" s="58">
        <v>2013404</v>
      </c>
      <c r="B195" s="58" t="s">
        <v>1147</v>
      </c>
      <c r="C195" s="50">
        <v>0</v>
      </c>
    </row>
    <row r="196" spans="1:3" s="43" customFormat="1" ht="16.5" customHeight="1">
      <c r="A196" s="58">
        <v>2013405</v>
      </c>
      <c r="B196" s="58" t="s">
        <v>1148</v>
      </c>
      <c r="C196" s="50">
        <v>0</v>
      </c>
    </row>
    <row r="197" spans="1:3" s="43" customFormat="1" ht="16.5" customHeight="1">
      <c r="A197" s="58">
        <v>2013450</v>
      </c>
      <c r="B197" s="58" t="s">
        <v>1052</v>
      </c>
      <c r="C197" s="50">
        <v>0</v>
      </c>
    </row>
    <row r="198" spans="1:3" s="43" customFormat="1" ht="16.5" customHeight="1">
      <c r="A198" s="58">
        <v>2013499</v>
      </c>
      <c r="B198" s="58" t="s">
        <v>1149</v>
      </c>
      <c r="C198" s="50">
        <v>0</v>
      </c>
    </row>
    <row r="199" spans="1:3" s="43" customFormat="1" ht="16.5" customHeight="1">
      <c r="A199" s="58">
        <v>20135</v>
      </c>
      <c r="B199" s="57" t="s">
        <v>1150</v>
      </c>
      <c r="C199" s="50">
        <v>0</v>
      </c>
    </row>
    <row r="200" spans="1:3" s="43" customFormat="1" ht="16.5" customHeight="1">
      <c r="A200" s="58">
        <v>2013501</v>
      </c>
      <c r="B200" s="58" t="s">
        <v>1043</v>
      </c>
      <c r="C200" s="50">
        <v>0</v>
      </c>
    </row>
    <row r="201" spans="1:3" s="43" customFormat="1" ht="16.5" customHeight="1">
      <c r="A201" s="58">
        <v>2013502</v>
      </c>
      <c r="B201" s="58" t="s">
        <v>1044</v>
      </c>
      <c r="C201" s="50">
        <v>0</v>
      </c>
    </row>
    <row r="202" spans="1:3" s="43" customFormat="1" ht="16.5" customHeight="1">
      <c r="A202" s="58">
        <v>2013503</v>
      </c>
      <c r="B202" s="58" t="s">
        <v>1045</v>
      </c>
      <c r="C202" s="50">
        <v>0</v>
      </c>
    </row>
    <row r="203" spans="1:3" s="43" customFormat="1" ht="16.5" customHeight="1">
      <c r="A203" s="58">
        <v>2013550</v>
      </c>
      <c r="B203" s="58" t="s">
        <v>1052</v>
      </c>
      <c r="C203" s="50">
        <v>0</v>
      </c>
    </row>
    <row r="204" spans="1:3" s="43" customFormat="1" ht="16.5" customHeight="1">
      <c r="A204" s="58">
        <v>2013599</v>
      </c>
      <c r="B204" s="58" t="s">
        <v>1151</v>
      </c>
      <c r="C204" s="50">
        <v>0</v>
      </c>
    </row>
    <row r="205" spans="1:3" s="43" customFormat="1" ht="16.5" customHeight="1">
      <c r="A205" s="58">
        <v>20136</v>
      </c>
      <c r="B205" s="57" t="s">
        <v>1152</v>
      </c>
      <c r="C205" s="50">
        <v>82</v>
      </c>
    </row>
    <row r="206" spans="1:3" s="43" customFormat="1" ht="16.5" customHeight="1">
      <c r="A206" s="58">
        <v>2013601</v>
      </c>
      <c r="B206" s="58" t="s">
        <v>1043</v>
      </c>
      <c r="C206" s="50">
        <v>0</v>
      </c>
    </row>
    <row r="207" spans="1:3" s="43" customFormat="1" ht="16.5" customHeight="1">
      <c r="A207" s="58">
        <v>2013602</v>
      </c>
      <c r="B207" s="58" t="s">
        <v>1044</v>
      </c>
      <c r="C207" s="50">
        <v>82</v>
      </c>
    </row>
    <row r="208" spans="1:3" s="43" customFormat="1" ht="16.5" customHeight="1">
      <c r="A208" s="58">
        <v>2013603</v>
      </c>
      <c r="B208" s="58" t="s">
        <v>1045</v>
      </c>
      <c r="C208" s="50">
        <v>0</v>
      </c>
    </row>
    <row r="209" spans="1:3" s="43" customFormat="1" ht="16.5" customHeight="1">
      <c r="A209" s="58">
        <v>2013650</v>
      </c>
      <c r="B209" s="58" t="s">
        <v>1052</v>
      </c>
      <c r="C209" s="50">
        <v>0</v>
      </c>
    </row>
    <row r="210" spans="1:3" s="43" customFormat="1" ht="16.5" customHeight="1">
      <c r="A210" s="58">
        <v>2013699</v>
      </c>
      <c r="B210" s="58" t="s">
        <v>1153</v>
      </c>
      <c r="C210" s="50">
        <v>0</v>
      </c>
    </row>
    <row r="211" spans="1:3" s="43" customFormat="1" ht="16.5" customHeight="1">
      <c r="A211" s="58">
        <v>20137</v>
      </c>
      <c r="B211" s="57" t="s">
        <v>1154</v>
      </c>
      <c r="C211" s="50">
        <v>146</v>
      </c>
    </row>
    <row r="212" spans="1:3" s="43" customFormat="1" ht="16.5" customHeight="1">
      <c r="A212" s="58">
        <v>2013701</v>
      </c>
      <c r="B212" s="58" t="s">
        <v>1043</v>
      </c>
      <c r="C212" s="50">
        <v>146</v>
      </c>
    </row>
    <row r="213" spans="1:3" s="43" customFormat="1" ht="16.5" customHeight="1">
      <c r="A213" s="58">
        <v>2013702</v>
      </c>
      <c r="B213" s="58" t="s">
        <v>1044</v>
      </c>
      <c r="C213" s="50">
        <v>0</v>
      </c>
    </row>
    <row r="214" spans="1:3" s="43" customFormat="1" ht="16.5" customHeight="1">
      <c r="A214" s="58">
        <v>2013703</v>
      </c>
      <c r="B214" s="58" t="s">
        <v>1045</v>
      </c>
      <c r="C214" s="50">
        <v>0</v>
      </c>
    </row>
    <row r="215" spans="1:3" s="43" customFormat="1" ht="16.5" customHeight="1">
      <c r="A215" s="58">
        <v>2013704</v>
      </c>
      <c r="B215" s="58" t="s">
        <v>1155</v>
      </c>
      <c r="C215" s="50">
        <v>0</v>
      </c>
    </row>
    <row r="216" spans="1:3" s="43" customFormat="1" ht="16.5" customHeight="1">
      <c r="A216" s="58">
        <v>2013750</v>
      </c>
      <c r="B216" s="58" t="s">
        <v>1052</v>
      </c>
      <c r="C216" s="50">
        <v>0</v>
      </c>
    </row>
    <row r="217" spans="1:3" s="43" customFormat="1" ht="16.5" customHeight="1">
      <c r="A217" s="58">
        <v>2013799</v>
      </c>
      <c r="B217" s="58" t="s">
        <v>1156</v>
      </c>
      <c r="C217" s="50">
        <v>0</v>
      </c>
    </row>
    <row r="218" spans="1:3" s="43" customFormat="1" ht="16.5" customHeight="1">
      <c r="A218" s="58">
        <v>20138</v>
      </c>
      <c r="B218" s="57" t="s">
        <v>1157</v>
      </c>
      <c r="C218" s="50">
        <v>3177</v>
      </c>
    </row>
    <row r="219" spans="1:3" s="43" customFormat="1" ht="16.5" customHeight="1">
      <c r="A219" s="58">
        <v>2013801</v>
      </c>
      <c r="B219" s="58" t="s">
        <v>1043</v>
      </c>
      <c r="C219" s="50">
        <v>2931</v>
      </c>
    </row>
    <row r="220" spans="1:3" s="43" customFormat="1" ht="16.5" customHeight="1">
      <c r="A220" s="58">
        <v>2013802</v>
      </c>
      <c r="B220" s="58" t="s">
        <v>1044</v>
      </c>
      <c r="C220" s="50">
        <v>0</v>
      </c>
    </row>
    <row r="221" spans="1:3" s="43" customFormat="1" ht="16.5" customHeight="1">
      <c r="A221" s="58">
        <v>2013803</v>
      </c>
      <c r="B221" s="58" t="s">
        <v>1045</v>
      </c>
      <c r="C221" s="50">
        <v>0</v>
      </c>
    </row>
    <row r="222" spans="1:3" s="43" customFormat="1" ht="16.5" customHeight="1">
      <c r="A222" s="58">
        <v>2013804</v>
      </c>
      <c r="B222" s="58" t="s">
        <v>1158</v>
      </c>
      <c r="C222" s="50">
        <v>0</v>
      </c>
    </row>
    <row r="223" spans="1:3" s="43" customFormat="1" ht="16.5" customHeight="1">
      <c r="A223" s="58">
        <v>2013805</v>
      </c>
      <c r="B223" s="58" t="s">
        <v>1159</v>
      </c>
      <c r="C223" s="50">
        <v>0</v>
      </c>
    </row>
    <row r="224" spans="1:3" s="43" customFormat="1" ht="16.5" customHeight="1">
      <c r="A224" s="58">
        <v>2013808</v>
      </c>
      <c r="B224" s="58" t="s">
        <v>1084</v>
      </c>
      <c r="C224" s="50">
        <v>0</v>
      </c>
    </row>
    <row r="225" spans="1:3" s="43" customFormat="1" ht="16.5" customHeight="1">
      <c r="A225" s="58">
        <v>2013810</v>
      </c>
      <c r="B225" s="58" t="s">
        <v>1160</v>
      </c>
      <c r="C225" s="50">
        <v>10</v>
      </c>
    </row>
    <row r="226" spans="1:3" s="43" customFormat="1" ht="16.5" customHeight="1">
      <c r="A226" s="58">
        <v>2013812</v>
      </c>
      <c r="B226" s="58" t="s">
        <v>1161</v>
      </c>
      <c r="C226" s="50">
        <v>18</v>
      </c>
    </row>
    <row r="227" spans="1:3" s="43" customFormat="1" ht="16.5" customHeight="1">
      <c r="A227" s="58">
        <v>2013813</v>
      </c>
      <c r="B227" s="58" t="s">
        <v>1162</v>
      </c>
      <c r="C227" s="50">
        <v>0</v>
      </c>
    </row>
    <row r="228" spans="1:3" s="43" customFormat="1" ht="16.5" customHeight="1">
      <c r="A228" s="58">
        <v>2013814</v>
      </c>
      <c r="B228" s="58" t="s">
        <v>1163</v>
      </c>
      <c r="C228" s="50">
        <v>0</v>
      </c>
    </row>
    <row r="229" spans="1:3" s="43" customFormat="1" ht="16.5" customHeight="1">
      <c r="A229" s="58">
        <v>2013815</v>
      </c>
      <c r="B229" s="58" t="s">
        <v>1164</v>
      </c>
      <c r="C229" s="50">
        <v>0</v>
      </c>
    </row>
    <row r="230" spans="1:3" s="43" customFormat="1" ht="16.5" customHeight="1">
      <c r="A230" s="58">
        <v>2013816</v>
      </c>
      <c r="B230" s="58" t="s">
        <v>1165</v>
      </c>
      <c r="C230" s="50">
        <v>122</v>
      </c>
    </row>
    <row r="231" spans="1:3" s="43" customFormat="1" ht="16.5" customHeight="1">
      <c r="A231" s="58">
        <v>2013850</v>
      </c>
      <c r="B231" s="58" t="s">
        <v>1052</v>
      </c>
      <c r="C231" s="50">
        <v>0</v>
      </c>
    </row>
    <row r="232" spans="1:3" s="43" customFormat="1" ht="16.5" customHeight="1">
      <c r="A232" s="58">
        <v>2013899</v>
      </c>
      <c r="B232" s="58" t="s">
        <v>1166</v>
      </c>
      <c r="C232" s="50">
        <v>96</v>
      </c>
    </row>
    <row r="233" spans="1:3" s="43" customFormat="1" ht="16.5" customHeight="1">
      <c r="A233" s="58">
        <v>20199</v>
      </c>
      <c r="B233" s="57" t="s">
        <v>1167</v>
      </c>
      <c r="C233" s="50">
        <v>1315</v>
      </c>
    </row>
    <row r="234" spans="1:3" s="43" customFormat="1" ht="16.5" customHeight="1">
      <c r="A234" s="58">
        <v>2019901</v>
      </c>
      <c r="B234" s="58" t="s">
        <v>1168</v>
      </c>
      <c r="C234" s="50">
        <v>0</v>
      </c>
    </row>
    <row r="235" spans="1:3" s="43" customFormat="1" ht="16.5" customHeight="1">
      <c r="A235" s="58">
        <v>2019999</v>
      </c>
      <c r="B235" s="58" t="s">
        <v>1169</v>
      </c>
      <c r="C235" s="50">
        <v>1315</v>
      </c>
    </row>
    <row r="236" spans="1:3" s="43" customFormat="1" ht="16.5" customHeight="1">
      <c r="A236" s="58">
        <v>202</v>
      </c>
      <c r="B236" s="57" t="s">
        <v>1170</v>
      </c>
      <c r="C236" s="50">
        <v>0</v>
      </c>
    </row>
    <row r="237" spans="1:3" s="43" customFormat="1" ht="16.5" customHeight="1">
      <c r="A237" s="58">
        <v>20201</v>
      </c>
      <c r="B237" s="57" t="s">
        <v>1171</v>
      </c>
      <c r="C237" s="50">
        <v>0</v>
      </c>
    </row>
    <row r="238" spans="1:3" s="43" customFormat="1" ht="16.5" customHeight="1">
      <c r="A238" s="58">
        <v>2020101</v>
      </c>
      <c r="B238" s="58" t="s">
        <v>1043</v>
      </c>
      <c r="C238" s="50">
        <v>0</v>
      </c>
    </row>
    <row r="239" spans="1:3" s="43" customFormat="1" ht="16.5" customHeight="1">
      <c r="A239" s="58">
        <v>2020102</v>
      </c>
      <c r="B239" s="58" t="s">
        <v>1044</v>
      </c>
      <c r="C239" s="50">
        <v>0</v>
      </c>
    </row>
    <row r="240" spans="1:3" s="43" customFormat="1" ht="16.5" customHeight="1">
      <c r="A240" s="58">
        <v>2020103</v>
      </c>
      <c r="B240" s="58" t="s">
        <v>1045</v>
      </c>
      <c r="C240" s="50">
        <v>0</v>
      </c>
    </row>
    <row r="241" spans="1:3" s="43" customFormat="1" ht="16.5" customHeight="1">
      <c r="A241" s="58">
        <v>2020104</v>
      </c>
      <c r="B241" s="58" t="s">
        <v>1138</v>
      </c>
      <c r="C241" s="50">
        <v>0</v>
      </c>
    </row>
    <row r="242" spans="1:3" s="43" customFormat="1" ht="16.5" customHeight="1">
      <c r="A242" s="58">
        <v>2020150</v>
      </c>
      <c r="B242" s="58" t="s">
        <v>1052</v>
      </c>
      <c r="C242" s="50">
        <v>0</v>
      </c>
    </row>
    <row r="243" spans="1:3" s="43" customFormat="1" ht="16.5" customHeight="1">
      <c r="A243" s="58">
        <v>2020199</v>
      </c>
      <c r="B243" s="58" t="s">
        <v>1172</v>
      </c>
      <c r="C243" s="50">
        <v>0</v>
      </c>
    </row>
    <row r="244" spans="1:3" s="43" customFormat="1" ht="16.5" customHeight="1">
      <c r="A244" s="58">
        <v>20202</v>
      </c>
      <c r="B244" s="57" t="s">
        <v>1173</v>
      </c>
      <c r="C244" s="50">
        <v>0</v>
      </c>
    </row>
    <row r="245" spans="1:3" s="43" customFormat="1" ht="16.5" customHeight="1">
      <c r="A245" s="58">
        <v>2020201</v>
      </c>
      <c r="B245" s="58" t="s">
        <v>1174</v>
      </c>
      <c r="C245" s="50">
        <v>0</v>
      </c>
    </row>
    <row r="246" spans="1:3" s="43" customFormat="1" ht="16.5" customHeight="1">
      <c r="A246" s="58">
        <v>2020202</v>
      </c>
      <c r="B246" s="58" t="s">
        <v>1175</v>
      </c>
      <c r="C246" s="50">
        <v>0</v>
      </c>
    </row>
    <row r="247" spans="1:3" s="43" customFormat="1" ht="16.5" customHeight="1">
      <c r="A247" s="58">
        <v>20203</v>
      </c>
      <c r="B247" s="57" t="s">
        <v>1176</v>
      </c>
      <c r="C247" s="50">
        <v>0</v>
      </c>
    </row>
    <row r="248" spans="1:3" s="43" customFormat="1" ht="16.5" customHeight="1">
      <c r="A248" s="58">
        <v>2020304</v>
      </c>
      <c r="B248" s="58" t="s">
        <v>1177</v>
      </c>
      <c r="C248" s="50">
        <v>0</v>
      </c>
    </row>
    <row r="249" spans="1:3" s="43" customFormat="1" ht="16.5" customHeight="1">
      <c r="A249" s="58">
        <v>2020306</v>
      </c>
      <c r="B249" s="58" t="s">
        <v>1178</v>
      </c>
      <c r="C249" s="50">
        <v>0</v>
      </c>
    </row>
    <row r="250" spans="1:3" s="43" customFormat="1" ht="16.5" customHeight="1">
      <c r="A250" s="58">
        <v>20204</v>
      </c>
      <c r="B250" s="57" t="s">
        <v>1179</v>
      </c>
      <c r="C250" s="50">
        <v>0</v>
      </c>
    </row>
    <row r="251" spans="1:3" s="43" customFormat="1" ht="16.5" customHeight="1">
      <c r="A251" s="58">
        <v>2020401</v>
      </c>
      <c r="B251" s="58" t="s">
        <v>1180</v>
      </c>
      <c r="C251" s="50">
        <v>0</v>
      </c>
    </row>
    <row r="252" spans="1:3" s="43" customFormat="1" ht="16.5" customHeight="1">
      <c r="A252" s="58">
        <v>2020402</v>
      </c>
      <c r="B252" s="58" t="s">
        <v>1181</v>
      </c>
      <c r="C252" s="50">
        <v>0</v>
      </c>
    </row>
    <row r="253" spans="1:3" s="43" customFormat="1" ht="16.5" customHeight="1">
      <c r="A253" s="58">
        <v>2020403</v>
      </c>
      <c r="B253" s="58" t="s">
        <v>1182</v>
      </c>
      <c r="C253" s="50">
        <v>0</v>
      </c>
    </row>
    <row r="254" spans="1:3" s="43" customFormat="1" ht="16.5" customHeight="1">
      <c r="A254" s="58">
        <v>2020404</v>
      </c>
      <c r="B254" s="58" t="s">
        <v>1183</v>
      </c>
      <c r="C254" s="50">
        <v>0</v>
      </c>
    </row>
    <row r="255" spans="1:3" s="43" customFormat="1" ht="16.5" customHeight="1">
      <c r="A255" s="58">
        <v>2020499</v>
      </c>
      <c r="B255" s="58" t="s">
        <v>1184</v>
      </c>
      <c r="C255" s="50">
        <v>0</v>
      </c>
    </row>
    <row r="256" spans="1:3" s="43" customFormat="1" ht="16.5" customHeight="1">
      <c r="A256" s="58">
        <v>20205</v>
      </c>
      <c r="B256" s="57" t="s">
        <v>1185</v>
      </c>
      <c r="C256" s="50">
        <v>0</v>
      </c>
    </row>
    <row r="257" spans="1:3" s="43" customFormat="1" ht="16.5" customHeight="1">
      <c r="A257" s="58">
        <v>2020503</v>
      </c>
      <c r="B257" s="58" t="s">
        <v>1186</v>
      </c>
      <c r="C257" s="50">
        <v>0</v>
      </c>
    </row>
    <row r="258" spans="1:3" s="43" customFormat="1" ht="16.5" customHeight="1">
      <c r="A258" s="58">
        <v>2020504</v>
      </c>
      <c r="B258" s="58" t="s">
        <v>1187</v>
      </c>
      <c r="C258" s="50">
        <v>0</v>
      </c>
    </row>
    <row r="259" spans="1:3" s="43" customFormat="1" ht="16.5" customHeight="1">
      <c r="A259" s="58">
        <v>2020505</v>
      </c>
      <c r="B259" s="58" t="s">
        <v>1188</v>
      </c>
      <c r="C259" s="50">
        <v>0</v>
      </c>
    </row>
    <row r="260" spans="1:3" s="43" customFormat="1" ht="16.5" customHeight="1">
      <c r="A260" s="58">
        <v>2020599</v>
      </c>
      <c r="B260" s="58" t="s">
        <v>1189</v>
      </c>
      <c r="C260" s="50">
        <v>0</v>
      </c>
    </row>
    <row r="261" spans="1:3" s="43" customFormat="1" ht="16.5" customHeight="1">
      <c r="A261" s="58">
        <v>20206</v>
      </c>
      <c r="B261" s="57" t="s">
        <v>1190</v>
      </c>
      <c r="C261" s="50">
        <v>0</v>
      </c>
    </row>
    <row r="262" spans="1:3" s="43" customFormat="1" ht="16.5" customHeight="1">
      <c r="A262" s="58">
        <v>2020601</v>
      </c>
      <c r="B262" s="58" t="s">
        <v>1191</v>
      </c>
      <c r="C262" s="50">
        <v>0</v>
      </c>
    </row>
    <row r="263" spans="1:3" s="43" customFormat="1" ht="16.5" customHeight="1">
      <c r="A263" s="58">
        <v>20207</v>
      </c>
      <c r="B263" s="57" t="s">
        <v>1192</v>
      </c>
      <c r="C263" s="50">
        <v>0</v>
      </c>
    </row>
    <row r="264" spans="1:3" s="43" customFormat="1" ht="16.5" customHeight="1">
      <c r="A264" s="58">
        <v>2020701</v>
      </c>
      <c r="B264" s="58" t="s">
        <v>1193</v>
      </c>
      <c r="C264" s="50">
        <v>0</v>
      </c>
    </row>
    <row r="265" spans="1:3" s="43" customFormat="1" ht="16.5" customHeight="1">
      <c r="A265" s="58">
        <v>2020702</v>
      </c>
      <c r="B265" s="58" t="s">
        <v>1194</v>
      </c>
      <c r="C265" s="50">
        <v>0</v>
      </c>
    </row>
    <row r="266" spans="1:3" s="43" customFormat="1" ht="16.5" customHeight="1">
      <c r="A266" s="58">
        <v>2020703</v>
      </c>
      <c r="B266" s="58" t="s">
        <v>1195</v>
      </c>
      <c r="C266" s="50">
        <v>0</v>
      </c>
    </row>
    <row r="267" spans="1:3" s="43" customFormat="1" ht="16.5" customHeight="1">
      <c r="A267" s="58">
        <v>2020799</v>
      </c>
      <c r="B267" s="58" t="s">
        <v>1196</v>
      </c>
      <c r="C267" s="50">
        <v>0</v>
      </c>
    </row>
    <row r="268" spans="1:3" s="43" customFormat="1" ht="16.5" customHeight="1">
      <c r="A268" s="58">
        <v>20208</v>
      </c>
      <c r="B268" s="57" t="s">
        <v>1197</v>
      </c>
      <c r="C268" s="50">
        <v>0</v>
      </c>
    </row>
    <row r="269" spans="1:3" s="43" customFormat="1" ht="16.5" customHeight="1">
      <c r="A269" s="58">
        <v>2020801</v>
      </c>
      <c r="B269" s="58" t="s">
        <v>1043</v>
      </c>
      <c r="C269" s="50">
        <v>0</v>
      </c>
    </row>
    <row r="270" spans="1:3" s="43" customFormat="1" ht="16.5" customHeight="1">
      <c r="A270" s="58">
        <v>2020802</v>
      </c>
      <c r="B270" s="58" t="s">
        <v>1044</v>
      </c>
      <c r="C270" s="50">
        <v>0</v>
      </c>
    </row>
    <row r="271" spans="1:3" s="43" customFormat="1" ht="16.5" customHeight="1">
      <c r="A271" s="58">
        <v>2020803</v>
      </c>
      <c r="B271" s="58" t="s">
        <v>1045</v>
      </c>
      <c r="C271" s="50">
        <v>0</v>
      </c>
    </row>
    <row r="272" spans="1:3" s="43" customFormat="1" ht="16.5" customHeight="1">
      <c r="A272" s="58">
        <v>2020850</v>
      </c>
      <c r="B272" s="58" t="s">
        <v>1052</v>
      </c>
      <c r="C272" s="50">
        <v>0</v>
      </c>
    </row>
    <row r="273" spans="1:3" s="43" customFormat="1" ht="16.5" customHeight="1">
      <c r="A273" s="58">
        <v>2020899</v>
      </c>
      <c r="B273" s="58" t="s">
        <v>1198</v>
      </c>
      <c r="C273" s="50">
        <v>0</v>
      </c>
    </row>
    <row r="274" spans="1:3" s="43" customFormat="1" ht="16.5" customHeight="1">
      <c r="A274" s="58">
        <v>20299</v>
      </c>
      <c r="B274" s="57" t="s">
        <v>1199</v>
      </c>
      <c r="C274" s="50">
        <v>0</v>
      </c>
    </row>
    <row r="275" spans="1:3" s="43" customFormat="1" ht="16.5" customHeight="1">
      <c r="A275" s="58">
        <v>2029999</v>
      </c>
      <c r="B275" s="58" t="s">
        <v>1200</v>
      </c>
      <c r="C275" s="50">
        <v>0</v>
      </c>
    </row>
    <row r="276" spans="1:3" s="43" customFormat="1" ht="16.5" customHeight="1">
      <c r="A276" s="58">
        <v>203</v>
      </c>
      <c r="B276" s="57" t="s">
        <v>1201</v>
      </c>
      <c r="C276" s="50">
        <v>390</v>
      </c>
    </row>
    <row r="277" spans="1:3" s="43" customFormat="1" ht="16.5" customHeight="1">
      <c r="A277" s="58">
        <v>20301</v>
      </c>
      <c r="B277" s="57" t="s">
        <v>1202</v>
      </c>
      <c r="C277" s="50">
        <v>0</v>
      </c>
    </row>
    <row r="278" spans="1:3" s="43" customFormat="1" ht="16.5" customHeight="1">
      <c r="A278" s="58">
        <v>2030101</v>
      </c>
      <c r="B278" s="58" t="s">
        <v>1203</v>
      </c>
      <c r="C278" s="50">
        <v>0</v>
      </c>
    </row>
    <row r="279" spans="1:3" s="43" customFormat="1" ht="16.5" customHeight="1">
      <c r="A279" s="58">
        <v>2030102</v>
      </c>
      <c r="B279" s="57" t="s">
        <v>1204</v>
      </c>
      <c r="C279" s="50">
        <v>0</v>
      </c>
    </row>
    <row r="280" spans="1:3" s="43" customFormat="1" ht="16.5" customHeight="1">
      <c r="A280" s="58">
        <v>2030199</v>
      </c>
      <c r="B280" s="58" t="s">
        <v>1205</v>
      </c>
      <c r="C280" s="50">
        <v>0</v>
      </c>
    </row>
    <row r="281" spans="1:3" s="43" customFormat="1" ht="16.5" customHeight="1">
      <c r="A281" s="58">
        <v>20304</v>
      </c>
      <c r="B281" s="57" t="s">
        <v>1206</v>
      </c>
      <c r="C281" s="50">
        <v>0</v>
      </c>
    </row>
    <row r="282" spans="1:3" s="43" customFormat="1" ht="16.5" customHeight="1">
      <c r="A282" s="58">
        <v>2030401</v>
      </c>
      <c r="B282" s="58" t="s">
        <v>1207</v>
      </c>
      <c r="C282" s="50">
        <v>0</v>
      </c>
    </row>
    <row r="283" spans="1:3" s="43" customFormat="1" ht="16.5" customHeight="1">
      <c r="A283" s="58">
        <v>20305</v>
      </c>
      <c r="B283" s="57" t="s">
        <v>1208</v>
      </c>
      <c r="C283" s="50">
        <v>0</v>
      </c>
    </row>
    <row r="284" spans="1:3" s="43" customFormat="1" ht="16.5" customHeight="1">
      <c r="A284" s="58">
        <v>2030501</v>
      </c>
      <c r="B284" s="58" t="s">
        <v>1209</v>
      </c>
      <c r="C284" s="50">
        <v>0</v>
      </c>
    </row>
    <row r="285" spans="1:3" s="43" customFormat="1" ht="16.5" customHeight="1">
      <c r="A285" s="58">
        <v>20306</v>
      </c>
      <c r="B285" s="58" t="s">
        <v>1210</v>
      </c>
      <c r="C285" s="50">
        <v>390</v>
      </c>
    </row>
    <row r="286" spans="1:3" s="43" customFormat="1" ht="16.5" customHeight="1">
      <c r="A286" s="58">
        <v>2030601</v>
      </c>
      <c r="B286" s="58" t="s">
        <v>1211</v>
      </c>
      <c r="C286" s="50">
        <v>69</v>
      </c>
    </row>
    <row r="287" spans="1:3" s="43" customFormat="1" ht="16.5" customHeight="1">
      <c r="A287" s="58">
        <v>2030602</v>
      </c>
      <c r="B287" s="58" t="s">
        <v>1212</v>
      </c>
      <c r="C287" s="50">
        <v>0</v>
      </c>
    </row>
    <row r="288" spans="1:3" s="43" customFormat="1" ht="16.5" customHeight="1">
      <c r="A288" s="58">
        <v>2030603</v>
      </c>
      <c r="B288" s="58" t="s">
        <v>1213</v>
      </c>
      <c r="C288" s="50">
        <v>0</v>
      </c>
    </row>
    <row r="289" spans="1:3" s="43" customFormat="1" ht="16.5" customHeight="1">
      <c r="A289" s="58">
        <v>2030604</v>
      </c>
      <c r="B289" s="58" t="s">
        <v>1214</v>
      </c>
      <c r="C289" s="50">
        <v>0</v>
      </c>
    </row>
    <row r="290" spans="1:3" s="43" customFormat="1" ht="16.5" customHeight="1">
      <c r="A290" s="58">
        <v>2030607</v>
      </c>
      <c r="B290" s="58" t="s">
        <v>1215</v>
      </c>
      <c r="C290" s="50">
        <v>291</v>
      </c>
    </row>
    <row r="291" spans="1:3" s="43" customFormat="1" ht="16.5" customHeight="1">
      <c r="A291" s="58">
        <v>2030608</v>
      </c>
      <c r="B291" s="58" t="s">
        <v>1216</v>
      </c>
      <c r="C291" s="50">
        <v>0</v>
      </c>
    </row>
    <row r="292" spans="1:3" s="43" customFormat="1" ht="16.5" customHeight="1">
      <c r="A292" s="58">
        <v>2030699</v>
      </c>
      <c r="B292" s="58" t="s">
        <v>1217</v>
      </c>
      <c r="C292" s="50">
        <v>30</v>
      </c>
    </row>
    <row r="293" spans="1:3" s="43" customFormat="1" ht="16.5" customHeight="1">
      <c r="A293" s="58">
        <v>20399</v>
      </c>
      <c r="B293" s="57" t="s">
        <v>1218</v>
      </c>
      <c r="C293" s="50">
        <v>0</v>
      </c>
    </row>
    <row r="294" spans="1:3" s="43" customFormat="1" ht="16.5" customHeight="1">
      <c r="A294" s="58">
        <v>2039999</v>
      </c>
      <c r="B294" s="58" t="s">
        <v>1219</v>
      </c>
      <c r="C294" s="50">
        <v>0</v>
      </c>
    </row>
    <row r="295" spans="1:3" s="43" customFormat="1" ht="16.5" customHeight="1">
      <c r="A295" s="58">
        <v>204</v>
      </c>
      <c r="B295" s="57" t="s">
        <v>1220</v>
      </c>
      <c r="C295" s="50">
        <v>19284</v>
      </c>
    </row>
    <row r="296" spans="1:3" s="43" customFormat="1" ht="16.5" customHeight="1">
      <c r="A296" s="58">
        <v>20401</v>
      </c>
      <c r="B296" s="57" t="s">
        <v>1221</v>
      </c>
      <c r="C296" s="50">
        <v>158</v>
      </c>
    </row>
    <row r="297" spans="1:3" s="43" customFormat="1" ht="16.5" customHeight="1">
      <c r="A297" s="58">
        <v>2040101</v>
      </c>
      <c r="B297" s="58" t="s">
        <v>1222</v>
      </c>
      <c r="C297" s="50">
        <v>158</v>
      </c>
    </row>
    <row r="298" spans="1:3" s="43" customFormat="1" ht="16.5" customHeight="1">
      <c r="A298" s="58">
        <v>2040199</v>
      </c>
      <c r="B298" s="58" t="s">
        <v>1223</v>
      </c>
      <c r="C298" s="50">
        <v>0</v>
      </c>
    </row>
    <row r="299" spans="1:3" s="43" customFormat="1" ht="16.5" customHeight="1">
      <c r="A299" s="58">
        <v>20402</v>
      </c>
      <c r="B299" s="57" t="s">
        <v>1224</v>
      </c>
      <c r="C299" s="50">
        <v>16743</v>
      </c>
    </row>
    <row r="300" spans="1:3" s="43" customFormat="1" ht="16.5" customHeight="1">
      <c r="A300" s="58">
        <v>2040201</v>
      </c>
      <c r="B300" s="58" t="s">
        <v>1043</v>
      </c>
      <c r="C300" s="50">
        <v>15979</v>
      </c>
    </row>
    <row r="301" spans="1:3" s="43" customFormat="1" ht="16.5" customHeight="1">
      <c r="A301" s="58">
        <v>2040202</v>
      </c>
      <c r="B301" s="58" t="s">
        <v>1044</v>
      </c>
      <c r="C301" s="50">
        <v>366</v>
      </c>
    </row>
    <row r="302" spans="1:3" s="43" customFormat="1" ht="16.5" customHeight="1">
      <c r="A302" s="58">
        <v>2040203</v>
      </c>
      <c r="B302" s="58" t="s">
        <v>1045</v>
      </c>
      <c r="C302" s="50">
        <v>0</v>
      </c>
    </row>
    <row r="303" spans="1:3" s="43" customFormat="1" ht="16.5" customHeight="1">
      <c r="A303" s="58">
        <v>2040219</v>
      </c>
      <c r="B303" s="58" t="s">
        <v>1084</v>
      </c>
      <c r="C303" s="50">
        <v>0</v>
      </c>
    </row>
    <row r="304" spans="1:3" s="43" customFormat="1" ht="16.5" customHeight="1">
      <c r="A304" s="58">
        <v>2040220</v>
      </c>
      <c r="B304" s="58" t="s">
        <v>1225</v>
      </c>
      <c r="C304" s="50">
        <v>241</v>
      </c>
    </row>
    <row r="305" spans="1:3" s="43" customFormat="1" ht="16.5" customHeight="1">
      <c r="A305" s="58">
        <v>2040221</v>
      </c>
      <c r="B305" s="58" t="s">
        <v>1226</v>
      </c>
      <c r="C305" s="50">
        <v>4</v>
      </c>
    </row>
    <row r="306" spans="1:3" s="43" customFormat="1" ht="16.5" customHeight="1">
      <c r="A306" s="58">
        <v>2040222</v>
      </c>
      <c r="B306" s="58" t="s">
        <v>1227</v>
      </c>
      <c r="C306" s="50">
        <v>23</v>
      </c>
    </row>
    <row r="307" spans="1:3" s="43" customFormat="1" ht="16.5" customHeight="1">
      <c r="A307" s="58">
        <v>2040223</v>
      </c>
      <c r="B307" s="58" t="s">
        <v>1228</v>
      </c>
      <c r="C307" s="50">
        <v>0</v>
      </c>
    </row>
    <row r="308" spans="1:3" s="43" customFormat="1" ht="16.5" customHeight="1">
      <c r="A308" s="58">
        <v>2040250</v>
      </c>
      <c r="B308" s="58" t="s">
        <v>1052</v>
      </c>
      <c r="C308" s="50">
        <v>0</v>
      </c>
    </row>
    <row r="309" spans="1:3" s="43" customFormat="1" ht="16.5" customHeight="1">
      <c r="A309" s="58">
        <v>2040299</v>
      </c>
      <c r="B309" s="58" t="s">
        <v>1229</v>
      </c>
      <c r="C309" s="50">
        <v>130</v>
      </c>
    </row>
    <row r="310" spans="1:3" s="43" customFormat="1" ht="16.5" customHeight="1">
      <c r="A310" s="58">
        <v>20403</v>
      </c>
      <c r="B310" s="57" t="s">
        <v>1230</v>
      </c>
      <c r="C310" s="50">
        <v>0</v>
      </c>
    </row>
    <row r="311" spans="1:3" s="43" customFormat="1" ht="16.5" customHeight="1">
      <c r="A311" s="58">
        <v>2040301</v>
      </c>
      <c r="B311" s="58" t="s">
        <v>1043</v>
      </c>
      <c r="C311" s="50">
        <v>0</v>
      </c>
    </row>
    <row r="312" spans="1:3" s="43" customFormat="1" ht="16.5" customHeight="1">
      <c r="A312" s="58">
        <v>2040302</v>
      </c>
      <c r="B312" s="58" t="s">
        <v>1044</v>
      </c>
      <c r="C312" s="50">
        <v>0</v>
      </c>
    </row>
    <row r="313" spans="1:3" s="43" customFormat="1" ht="16.5" customHeight="1">
      <c r="A313" s="58">
        <v>2040303</v>
      </c>
      <c r="B313" s="58" t="s">
        <v>1045</v>
      </c>
      <c r="C313" s="50">
        <v>0</v>
      </c>
    </row>
    <row r="314" spans="1:3" s="43" customFormat="1" ht="16.5" customHeight="1">
      <c r="A314" s="58">
        <v>2040304</v>
      </c>
      <c r="B314" s="58" t="s">
        <v>1231</v>
      </c>
      <c r="C314" s="50">
        <v>0</v>
      </c>
    </row>
    <row r="315" spans="1:3" s="43" customFormat="1" ht="16.5" customHeight="1">
      <c r="A315" s="58">
        <v>2040350</v>
      </c>
      <c r="B315" s="58" t="s">
        <v>1052</v>
      </c>
      <c r="C315" s="50">
        <v>0</v>
      </c>
    </row>
    <row r="316" spans="1:3" s="43" customFormat="1" ht="16.5" customHeight="1">
      <c r="A316" s="58">
        <v>2040399</v>
      </c>
      <c r="B316" s="58" t="s">
        <v>1232</v>
      </c>
      <c r="C316" s="50">
        <v>0</v>
      </c>
    </row>
    <row r="317" spans="1:3" s="43" customFormat="1" ht="16.5" customHeight="1">
      <c r="A317" s="58">
        <v>20404</v>
      </c>
      <c r="B317" s="57" t="s">
        <v>1233</v>
      </c>
      <c r="C317" s="50">
        <v>58</v>
      </c>
    </row>
    <row r="318" spans="1:3" s="43" customFormat="1" ht="16.5" customHeight="1">
      <c r="A318" s="58">
        <v>2040401</v>
      </c>
      <c r="B318" s="58" t="s">
        <v>1043</v>
      </c>
      <c r="C318" s="50">
        <v>58</v>
      </c>
    </row>
    <row r="319" spans="1:3" s="43" customFormat="1" ht="16.5" customHeight="1">
      <c r="A319" s="58">
        <v>2040402</v>
      </c>
      <c r="B319" s="58" t="s">
        <v>1044</v>
      </c>
      <c r="C319" s="50">
        <v>0</v>
      </c>
    </row>
    <row r="320" spans="1:3" s="43" customFormat="1" ht="16.5" customHeight="1">
      <c r="A320" s="58">
        <v>2040403</v>
      </c>
      <c r="B320" s="58" t="s">
        <v>1045</v>
      </c>
      <c r="C320" s="50">
        <v>0</v>
      </c>
    </row>
    <row r="321" spans="1:3" s="43" customFormat="1" ht="16.5" customHeight="1">
      <c r="A321" s="58">
        <v>2040409</v>
      </c>
      <c r="B321" s="58" t="s">
        <v>1234</v>
      </c>
      <c r="C321" s="50">
        <v>0</v>
      </c>
    </row>
    <row r="322" spans="1:3" s="43" customFormat="1" ht="16.5" customHeight="1">
      <c r="A322" s="58">
        <v>2040410</v>
      </c>
      <c r="B322" s="58" t="s">
        <v>1235</v>
      </c>
      <c r="C322" s="50">
        <v>0</v>
      </c>
    </row>
    <row r="323" spans="1:3" s="43" customFormat="1" ht="16.5" customHeight="1">
      <c r="A323" s="58">
        <v>2040450</v>
      </c>
      <c r="B323" s="58" t="s">
        <v>1052</v>
      </c>
      <c r="C323" s="50">
        <v>0</v>
      </c>
    </row>
    <row r="324" spans="1:3" s="43" customFormat="1" ht="16.5" customHeight="1">
      <c r="A324" s="58">
        <v>2040499</v>
      </c>
      <c r="B324" s="58" t="s">
        <v>1236</v>
      </c>
      <c r="C324" s="50">
        <v>0</v>
      </c>
    </row>
    <row r="325" spans="1:3" s="43" customFormat="1" ht="16.5" customHeight="1">
      <c r="A325" s="58">
        <v>20405</v>
      </c>
      <c r="B325" s="57" t="s">
        <v>1237</v>
      </c>
      <c r="C325" s="50">
        <v>84</v>
      </c>
    </row>
    <row r="326" spans="1:3" s="43" customFormat="1" ht="16.5" customHeight="1">
      <c r="A326" s="58">
        <v>2040501</v>
      </c>
      <c r="B326" s="58" t="s">
        <v>1043</v>
      </c>
      <c r="C326" s="50">
        <v>75</v>
      </c>
    </row>
    <row r="327" spans="1:3" s="43" customFormat="1" ht="16.5" customHeight="1">
      <c r="A327" s="58">
        <v>2040502</v>
      </c>
      <c r="B327" s="58" t="s">
        <v>1044</v>
      </c>
      <c r="C327" s="50">
        <v>9</v>
      </c>
    </row>
    <row r="328" spans="1:3" s="43" customFormat="1" ht="16.5" customHeight="1">
      <c r="A328" s="58">
        <v>2040503</v>
      </c>
      <c r="B328" s="58" t="s">
        <v>1045</v>
      </c>
      <c r="C328" s="50">
        <v>0</v>
      </c>
    </row>
    <row r="329" spans="1:3" s="43" customFormat="1" ht="16.5" customHeight="1">
      <c r="A329" s="58">
        <v>2040504</v>
      </c>
      <c r="B329" s="58" t="s">
        <v>1238</v>
      </c>
      <c r="C329" s="50">
        <v>0</v>
      </c>
    </row>
    <row r="330" spans="1:3" s="43" customFormat="1" ht="16.5" customHeight="1">
      <c r="A330" s="58">
        <v>2040505</v>
      </c>
      <c r="B330" s="58" t="s">
        <v>1239</v>
      </c>
      <c r="C330" s="50">
        <v>0</v>
      </c>
    </row>
    <row r="331" spans="1:3" s="43" customFormat="1" ht="16.5" customHeight="1">
      <c r="A331" s="58">
        <v>2040506</v>
      </c>
      <c r="B331" s="58" t="s">
        <v>1240</v>
      </c>
      <c r="C331" s="50">
        <v>0</v>
      </c>
    </row>
    <row r="332" spans="1:3" s="43" customFormat="1" ht="16.5" customHeight="1">
      <c r="A332" s="58">
        <v>2040550</v>
      </c>
      <c r="B332" s="58" t="s">
        <v>1052</v>
      </c>
      <c r="C332" s="50">
        <v>0</v>
      </c>
    </row>
    <row r="333" spans="1:3" s="43" customFormat="1" ht="16.5" customHeight="1">
      <c r="A333" s="58">
        <v>2040599</v>
      </c>
      <c r="B333" s="58" t="s">
        <v>1241</v>
      </c>
      <c r="C333" s="50">
        <v>0</v>
      </c>
    </row>
    <row r="334" spans="1:3" s="43" customFormat="1" ht="16.5" customHeight="1">
      <c r="A334" s="58">
        <v>20406</v>
      </c>
      <c r="B334" s="57" t="s">
        <v>1242</v>
      </c>
      <c r="C334" s="50">
        <v>1536</v>
      </c>
    </row>
    <row r="335" spans="1:3" s="43" customFormat="1" ht="16.5" customHeight="1">
      <c r="A335" s="58">
        <v>2040601</v>
      </c>
      <c r="B335" s="58" t="s">
        <v>1043</v>
      </c>
      <c r="C335" s="50">
        <v>1483</v>
      </c>
    </row>
    <row r="336" spans="1:3" s="43" customFormat="1" ht="16.5" customHeight="1">
      <c r="A336" s="58">
        <v>2040602</v>
      </c>
      <c r="B336" s="58" t="s">
        <v>1044</v>
      </c>
      <c r="C336" s="50">
        <v>0</v>
      </c>
    </row>
    <row r="337" spans="1:3" s="43" customFormat="1" ht="16.5" customHeight="1">
      <c r="A337" s="58">
        <v>2040603</v>
      </c>
      <c r="B337" s="58" t="s">
        <v>1045</v>
      </c>
      <c r="C337" s="50">
        <v>0</v>
      </c>
    </row>
    <row r="338" spans="1:3" s="43" customFormat="1" ht="16.5" customHeight="1">
      <c r="A338" s="58">
        <v>2040604</v>
      </c>
      <c r="B338" s="58" t="s">
        <v>1243</v>
      </c>
      <c r="C338" s="50">
        <v>0</v>
      </c>
    </row>
    <row r="339" spans="1:3" s="43" customFormat="1" ht="16.5" customHeight="1">
      <c r="A339" s="58">
        <v>2040605</v>
      </c>
      <c r="B339" s="58" t="s">
        <v>1244</v>
      </c>
      <c r="C339" s="50">
        <v>0</v>
      </c>
    </row>
    <row r="340" spans="1:3" s="43" customFormat="1" ht="16.5" customHeight="1">
      <c r="A340" s="58">
        <v>2040606</v>
      </c>
      <c r="B340" s="58" t="s">
        <v>1245</v>
      </c>
      <c r="C340" s="50">
        <v>0</v>
      </c>
    </row>
    <row r="341" spans="1:3" s="43" customFormat="1" ht="16.5" customHeight="1">
      <c r="A341" s="58">
        <v>2040607</v>
      </c>
      <c r="B341" s="58" t="s">
        <v>1246</v>
      </c>
      <c r="C341" s="50">
        <v>32</v>
      </c>
    </row>
    <row r="342" spans="1:3" s="43" customFormat="1" ht="16.5" customHeight="1">
      <c r="A342" s="58">
        <v>2040608</v>
      </c>
      <c r="B342" s="58" t="s">
        <v>1247</v>
      </c>
      <c r="C342" s="50">
        <v>0</v>
      </c>
    </row>
    <row r="343" spans="1:3" s="43" customFormat="1" ht="16.5" customHeight="1">
      <c r="A343" s="58">
        <v>2040610</v>
      </c>
      <c r="B343" s="58" t="s">
        <v>1248</v>
      </c>
      <c r="C343" s="50">
        <v>0</v>
      </c>
    </row>
    <row r="344" spans="1:3" s="43" customFormat="1" ht="16.5" customHeight="1">
      <c r="A344" s="58">
        <v>2040612</v>
      </c>
      <c r="B344" s="58" t="s">
        <v>1249</v>
      </c>
      <c r="C344" s="50">
        <v>0</v>
      </c>
    </row>
    <row r="345" spans="1:3" s="43" customFormat="1" ht="16.5" customHeight="1">
      <c r="A345" s="58">
        <v>2040613</v>
      </c>
      <c r="B345" s="58" t="s">
        <v>1084</v>
      </c>
      <c r="C345" s="50">
        <v>0</v>
      </c>
    </row>
    <row r="346" spans="1:3" s="43" customFormat="1" ht="16.5" customHeight="1">
      <c r="A346" s="58">
        <v>2040650</v>
      </c>
      <c r="B346" s="58" t="s">
        <v>1052</v>
      </c>
      <c r="C346" s="50">
        <v>0</v>
      </c>
    </row>
    <row r="347" spans="1:3" s="43" customFormat="1" ht="16.5" customHeight="1">
      <c r="A347" s="58">
        <v>2040699</v>
      </c>
      <c r="B347" s="58" t="s">
        <v>1250</v>
      </c>
      <c r="C347" s="50">
        <v>21</v>
      </c>
    </row>
    <row r="348" spans="1:3" s="43" customFormat="1" ht="16.5" customHeight="1">
      <c r="A348" s="58">
        <v>20407</v>
      </c>
      <c r="B348" s="57" t="s">
        <v>1251</v>
      </c>
      <c r="C348" s="50">
        <v>0</v>
      </c>
    </row>
    <row r="349" spans="1:3" s="43" customFormat="1" ht="16.5" customHeight="1">
      <c r="A349" s="58">
        <v>2040701</v>
      </c>
      <c r="B349" s="58" t="s">
        <v>1043</v>
      </c>
      <c r="C349" s="50">
        <v>0</v>
      </c>
    </row>
    <row r="350" spans="1:3" s="43" customFormat="1" ht="16.5" customHeight="1">
      <c r="A350" s="58">
        <v>2040702</v>
      </c>
      <c r="B350" s="58" t="s">
        <v>1044</v>
      </c>
      <c r="C350" s="50">
        <v>0</v>
      </c>
    </row>
    <row r="351" spans="1:3" s="43" customFormat="1" ht="16.5" customHeight="1">
      <c r="A351" s="58">
        <v>2040703</v>
      </c>
      <c r="B351" s="58" t="s">
        <v>1045</v>
      </c>
      <c r="C351" s="50">
        <v>0</v>
      </c>
    </row>
    <row r="352" spans="1:3" s="43" customFormat="1" ht="16.5" customHeight="1">
      <c r="A352" s="58">
        <v>2040704</v>
      </c>
      <c r="B352" s="58" t="s">
        <v>1252</v>
      </c>
      <c r="C352" s="50">
        <v>0</v>
      </c>
    </row>
    <row r="353" spans="1:3" s="43" customFormat="1" ht="16.5" customHeight="1">
      <c r="A353" s="58">
        <v>2040705</v>
      </c>
      <c r="B353" s="58" t="s">
        <v>1253</v>
      </c>
      <c r="C353" s="50">
        <v>0</v>
      </c>
    </row>
    <row r="354" spans="1:3" s="43" customFormat="1" ht="16.5" customHeight="1">
      <c r="A354" s="58">
        <v>2040706</v>
      </c>
      <c r="B354" s="58" t="s">
        <v>1254</v>
      </c>
      <c r="C354" s="50">
        <v>0</v>
      </c>
    </row>
    <row r="355" spans="1:3" s="43" customFormat="1" ht="16.5" customHeight="1">
      <c r="A355" s="58">
        <v>2040707</v>
      </c>
      <c r="B355" s="58" t="s">
        <v>1084</v>
      </c>
      <c r="C355" s="50">
        <v>0</v>
      </c>
    </row>
    <row r="356" spans="1:3" s="43" customFormat="1" ht="16.5" customHeight="1">
      <c r="A356" s="58">
        <v>2040750</v>
      </c>
      <c r="B356" s="58" t="s">
        <v>1052</v>
      </c>
      <c r="C356" s="50">
        <v>0</v>
      </c>
    </row>
    <row r="357" spans="1:3" s="43" customFormat="1" ht="16.5" customHeight="1">
      <c r="A357" s="58">
        <v>2040799</v>
      </c>
      <c r="B357" s="58" t="s">
        <v>1255</v>
      </c>
      <c r="C357" s="50">
        <v>0</v>
      </c>
    </row>
    <row r="358" spans="1:3" s="43" customFormat="1" ht="16.5" customHeight="1">
      <c r="A358" s="58">
        <v>20408</v>
      </c>
      <c r="B358" s="57" t="s">
        <v>1256</v>
      </c>
      <c r="C358" s="50">
        <v>658</v>
      </c>
    </row>
    <row r="359" spans="1:3" s="43" customFormat="1" ht="16.5" customHeight="1">
      <c r="A359" s="58">
        <v>2040801</v>
      </c>
      <c r="B359" s="58" t="s">
        <v>1043</v>
      </c>
      <c r="C359" s="50">
        <v>648</v>
      </c>
    </row>
    <row r="360" spans="1:3" s="43" customFormat="1" ht="16.5" customHeight="1">
      <c r="A360" s="58">
        <v>2040802</v>
      </c>
      <c r="B360" s="58" t="s">
        <v>1044</v>
      </c>
      <c r="C360" s="50">
        <v>0</v>
      </c>
    </row>
    <row r="361" spans="1:3" s="43" customFormat="1" ht="16.5" customHeight="1">
      <c r="A361" s="58">
        <v>2040803</v>
      </c>
      <c r="B361" s="58" t="s">
        <v>1045</v>
      </c>
      <c r="C361" s="50">
        <v>0</v>
      </c>
    </row>
    <row r="362" spans="1:3" s="43" customFormat="1" ht="16.5" customHeight="1">
      <c r="A362" s="58">
        <v>2040804</v>
      </c>
      <c r="B362" s="58" t="s">
        <v>1257</v>
      </c>
      <c r="C362" s="50">
        <v>0</v>
      </c>
    </row>
    <row r="363" spans="1:3" s="43" customFormat="1" ht="16.5" customHeight="1">
      <c r="A363" s="58">
        <v>2040805</v>
      </c>
      <c r="B363" s="58" t="s">
        <v>1258</v>
      </c>
      <c r="C363" s="50">
        <v>0</v>
      </c>
    </row>
    <row r="364" spans="1:3" s="43" customFormat="1" ht="16.5" customHeight="1">
      <c r="A364" s="58">
        <v>2040806</v>
      </c>
      <c r="B364" s="58" t="s">
        <v>1259</v>
      </c>
      <c r="C364" s="50">
        <v>0</v>
      </c>
    </row>
    <row r="365" spans="1:3" s="43" customFormat="1" ht="16.5" customHeight="1">
      <c r="A365" s="58">
        <v>2040807</v>
      </c>
      <c r="B365" s="58" t="s">
        <v>1084</v>
      </c>
      <c r="C365" s="50">
        <v>0</v>
      </c>
    </row>
    <row r="366" spans="1:3" s="43" customFormat="1" ht="16.5" customHeight="1">
      <c r="A366" s="58">
        <v>2040850</v>
      </c>
      <c r="B366" s="58" t="s">
        <v>1052</v>
      </c>
      <c r="C366" s="50">
        <v>0</v>
      </c>
    </row>
    <row r="367" spans="1:3" s="43" customFormat="1" ht="16.5" customHeight="1">
      <c r="A367" s="58">
        <v>2040899</v>
      </c>
      <c r="B367" s="58" t="s">
        <v>1260</v>
      </c>
      <c r="C367" s="50">
        <v>10</v>
      </c>
    </row>
    <row r="368" spans="1:3" s="43" customFormat="1" ht="16.5" customHeight="1">
      <c r="A368" s="58">
        <v>20409</v>
      </c>
      <c r="B368" s="57" t="s">
        <v>1261</v>
      </c>
      <c r="C368" s="50">
        <v>0</v>
      </c>
    </row>
    <row r="369" spans="1:3" s="43" customFormat="1" ht="16.5" customHeight="1">
      <c r="A369" s="58">
        <v>2040901</v>
      </c>
      <c r="B369" s="58" t="s">
        <v>1043</v>
      </c>
      <c r="C369" s="50">
        <v>0</v>
      </c>
    </row>
    <row r="370" spans="1:3" s="43" customFormat="1" ht="16.5" customHeight="1">
      <c r="A370" s="58">
        <v>2040902</v>
      </c>
      <c r="B370" s="58" t="s">
        <v>1044</v>
      </c>
      <c r="C370" s="50">
        <v>0</v>
      </c>
    </row>
    <row r="371" spans="1:3" s="43" customFormat="1" ht="16.5" customHeight="1">
      <c r="A371" s="58">
        <v>2040903</v>
      </c>
      <c r="B371" s="58" t="s">
        <v>1045</v>
      </c>
      <c r="C371" s="50">
        <v>0</v>
      </c>
    </row>
    <row r="372" spans="1:3" s="43" customFormat="1" ht="16.5" customHeight="1">
      <c r="A372" s="58">
        <v>2040904</v>
      </c>
      <c r="B372" s="58" t="s">
        <v>1262</v>
      </c>
      <c r="C372" s="50">
        <v>0</v>
      </c>
    </row>
    <row r="373" spans="1:3" s="43" customFormat="1" ht="16.5" customHeight="1">
      <c r="A373" s="58">
        <v>2040905</v>
      </c>
      <c r="B373" s="58" t="s">
        <v>1263</v>
      </c>
      <c r="C373" s="50">
        <v>0</v>
      </c>
    </row>
    <row r="374" spans="1:3" s="43" customFormat="1" ht="16.5" customHeight="1">
      <c r="A374" s="58">
        <v>2040950</v>
      </c>
      <c r="B374" s="58" t="s">
        <v>1052</v>
      </c>
      <c r="C374" s="50">
        <v>0</v>
      </c>
    </row>
    <row r="375" spans="1:3" s="43" customFormat="1" ht="16.5" customHeight="1">
      <c r="A375" s="58">
        <v>2040999</v>
      </c>
      <c r="B375" s="58" t="s">
        <v>1264</v>
      </c>
      <c r="C375" s="50">
        <v>0</v>
      </c>
    </row>
    <row r="376" spans="1:3" s="43" customFormat="1" ht="16.5" customHeight="1">
      <c r="A376" s="58">
        <v>20410</v>
      </c>
      <c r="B376" s="57" t="s">
        <v>1265</v>
      </c>
      <c r="C376" s="50">
        <v>0</v>
      </c>
    </row>
    <row r="377" spans="1:3" s="43" customFormat="1" ht="16.5" customHeight="1">
      <c r="A377" s="58">
        <v>2041001</v>
      </c>
      <c r="B377" s="58" t="s">
        <v>1043</v>
      </c>
      <c r="C377" s="50">
        <v>0</v>
      </c>
    </row>
    <row r="378" spans="1:3" s="43" customFormat="1" ht="16.5" customHeight="1">
      <c r="A378" s="58">
        <v>2041002</v>
      </c>
      <c r="B378" s="58" t="s">
        <v>1044</v>
      </c>
      <c r="C378" s="50">
        <v>0</v>
      </c>
    </row>
    <row r="379" spans="1:3" s="43" customFormat="1" ht="16.5" customHeight="1">
      <c r="A379" s="58">
        <v>2041006</v>
      </c>
      <c r="B379" s="58" t="s">
        <v>1084</v>
      </c>
      <c r="C379" s="50">
        <v>0</v>
      </c>
    </row>
    <row r="380" spans="1:3" s="43" customFormat="1" ht="16.5" customHeight="1">
      <c r="A380" s="58">
        <v>2041007</v>
      </c>
      <c r="B380" s="58" t="s">
        <v>1266</v>
      </c>
      <c r="C380" s="50">
        <v>0</v>
      </c>
    </row>
    <row r="381" spans="1:3" s="43" customFormat="1" ht="16.5" customHeight="1">
      <c r="A381" s="58">
        <v>2041099</v>
      </c>
      <c r="B381" s="58" t="s">
        <v>1267</v>
      </c>
      <c r="C381" s="50">
        <v>0</v>
      </c>
    </row>
    <row r="382" spans="1:3" s="43" customFormat="1" ht="16.5" customHeight="1">
      <c r="A382" s="58">
        <v>20499</v>
      </c>
      <c r="B382" s="57" t="s">
        <v>1268</v>
      </c>
      <c r="C382" s="50">
        <v>47</v>
      </c>
    </row>
    <row r="383" spans="1:3" s="43" customFormat="1" ht="16.5" customHeight="1">
      <c r="A383" s="58">
        <v>2049902</v>
      </c>
      <c r="B383" s="58" t="s">
        <v>1269</v>
      </c>
      <c r="C383" s="50">
        <v>0</v>
      </c>
    </row>
    <row r="384" spans="1:3" s="43" customFormat="1" ht="16.5" customHeight="1">
      <c r="A384" s="58">
        <v>2049999</v>
      </c>
      <c r="B384" s="58" t="s">
        <v>1270</v>
      </c>
      <c r="C384" s="50">
        <v>47</v>
      </c>
    </row>
    <row r="385" spans="1:3" s="43" customFormat="1" ht="16.5" customHeight="1">
      <c r="A385" s="58">
        <v>205</v>
      </c>
      <c r="B385" s="57" t="s">
        <v>1271</v>
      </c>
      <c r="C385" s="50">
        <v>128445</v>
      </c>
    </row>
    <row r="386" spans="1:3" s="43" customFormat="1" ht="16.5" customHeight="1">
      <c r="A386" s="58">
        <v>20501</v>
      </c>
      <c r="B386" s="57" t="s">
        <v>1272</v>
      </c>
      <c r="C386" s="50">
        <v>4515</v>
      </c>
    </row>
    <row r="387" spans="1:3" s="43" customFormat="1" ht="16.5" customHeight="1">
      <c r="A387" s="58">
        <v>2050101</v>
      </c>
      <c r="B387" s="58" t="s">
        <v>1043</v>
      </c>
      <c r="C387" s="50">
        <v>1793</v>
      </c>
    </row>
    <row r="388" spans="1:3" s="43" customFormat="1" ht="16.5" customHeight="1">
      <c r="A388" s="58">
        <v>2050102</v>
      </c>
      <c r="B388" s="58" t="s">
        <v>1044</v>
      </c>
      <c r="C388" s="50">
        <v>0</v>
      </c>
    </row>
    <row r="389" spans="1:3" s="43" customFormat="1" ht="16.5" customHeight="1">
      <c r="A389" s="58">
        <v>2050103</v>
      </c>
      <c r="B389" s="58" t="s">
        <v>1045</v>
      </c>
      <c r="C389" s="50">
        <v>0</v>
      </c>
    </row>
    <row r="390" spans="1:3" s="43" customFormat="1" ht="16.5" customHeight="1">
      <c r="A390" s="58">
        <v>2050199</v>
      </c>
      <c r="B390" s="58" t="s">
        <v>1273</v>
      </c>
      <c r="C390" s="50">
        <v>2722</v>
      </c>
    </row>
    <row r="391" spans="1:3" s="43" customFormat="1" ht="16.5" customHeight="1">
      <c r="A391" s="58">
        <v>20502</v>
      </c>
      <c r="B391" s="57" t="s">
        <v>1274</v>
      </c>
      <c r="C391" s="50">
        <v>110454</v>
      </c>
    </row>
    <row r="392" spans="1:3" s="43" customFormat="1" ht="16.5" customHeight="1">
      <c r="A392" s="58">
        <v>2050201</v>
      </c>
      <c r="B392" s="58" t="s">
        <v>1275</v>
      </c>
      <c r="C392" s="50">
        <v>3081</v>
      </c>
    </row>
    <row r="393" spans="1:3" s="43" customFormat="1" ht="16.5" customHeight="1">
      <c r="A393" s="58">
        <v>2050202</v>
      </c>
      <c r="B393" s="58" t="s">
        <v>1276</v>
      </c>
      <c r="C393" s="50">
        <v>39070</v>
      </c>
    </row>
    <row r="394" spans="1:3" s="43" customFormat="1" ht="16.5" customHeight="1">
      <c r="A394" s="58">
        <v>2050203</v>
      </c>
      <c r="B394" s="58" t="s">
        <v>1277</v>
      </c>
      <c r="C394" s="50">
        <v>31273</v>
      </c>
    </row>
    <row r="395" spans="1:3" s="43" customFormat="1" ht="16.5" customHeight="1">
      <c r="A395" s="58">
        <v>2050204</v>
      </c>
      <c r="B395" s="58" t="s">
        <v>1278</v>
      </c>
      <c r="C395" s="50">
        <v>17322</v>
      </c>
    </row>
    <row r="396" spans="1:3" s="43" customFormat="1" ht="16.5" customHeight="1">
      <c r="A396" s="58">
        <v>2050205</v>
      </c>
      <c r="B396" s="58" t="s">
        <v>1279</v>
      </c>
      <c r="C396" s="50">
        <v>83</v>
      </c>
    </row>
    <row r="397" spans="1:3" s="43" customFormat="1" ht="16.5" customHeight="1">
      <c r="A397" s="58">
        <v>2050299</v>
      </c>
      <c r="B397" s="58" t="s">
        <v>1280</v>
      </c>
      <c r="C397" s="50">
        <v>19625</v>
      </c>
    </row>
    <row r="398" spans="1:3" s="43" customFormat="1" ht="16.5" customHeight="1">
      <c r="A398" s="58">
        <v>20503</v>
      </c>
      <c r="B398" s="57" t="s">
        <v>1281</v>
      </c>
      <c r="C398" s="50">
        <v>3598</v>
      </c>
    </row>
    <row r="399" spans="1:3" s="43" customFormat="1" ht="16.5" customHeight="1">
      <c r="A399" s="58">
        <v>2050301</v>
      </c>
      <c r="B399" s="58" t="s">
        <v>1282</v>
      </c>
      <c r="C399" s="50">
        <v>0</v>
      </c>
    </row>
    <row r="400" spans="1:3" s="43" customFormat="1" ht="16.5" customHeight="1">
      <c r="A400" s="58">
        <v>2050302</v>
      </c>
      <c r="B400" s="58" t="s">
        <v>1283</v>
      </c>
      <c r="C400" s="50">
        <v>3598</v>
      </c>
    </row>
    <row r="401" spans="1:3" s="43" customFormat="1" ht="16.5" customHeight="1">
      <c r="A401" s="58">
        <v>2050303</v>
      </c>
      <c r="B401" s="58" t="s">
        <v>1284</v>
      </c>
      <c r="C401" s="50">
        <v>0</v>
      </c>
    </row>
    <row r="402" spans="1:3" s="43" customFormat="1" ht="16.5" customHeight="1">
      <c r="A402" s="58">
        <v>2050305</v>
      </c>
      <c r="B402" s="58" t="s">
        <v>1285</v>
      </c>
      <c r="C402" s="50">
        <v>0</v>
      </c>
    </row>
    <row r="403" spans="1:3" s="43" customFormat="1" ht="16.5" customHeight="1">
      <c r="A403" s="58">
        <v>2050399</v>
      </c>
      <c r="B403" s="58" t="s">
        <v>1286</v>
      </c>
      <c r="C403" s="50">
        <v>0</v>
      </c>
    </row>
    <row r="404" spans="1:3" s="43" customFormat="1" ht="16.5" customHeight="1">
      <c r="A404" s="58">
        <v>20504</v>
      </c>
      <c r="B404" s="57" t="s">
        <v>1287</v>
      </c>
      <c r="C404" s="50">
        <v>5</v>
      </c>
    </row>
    <row r="405" spans="1:3" s="43" customFormat="1" ht="16.5" customHeight="1">
      <c r="A405" s="58">
        <v>2050401</v>
      </c>
      <c r="B405" s="58" t="s">
        <v>1288</v>
      </c>
      <c r="C405" s="50">
        <v>0</v>
      </c>
    </row>
    <row r="406" spans="1:3" s="43" customFormat="1" ht="16.5" customHeight="1">
      <c r="A406" s="58">
        <v>2050402</v>
      </c>
      <c r="B406" s="58" t="s">
        <v>1289</v>
      </c>
      <c r="C406" s="50">
        <v>0</v>
      </c>
    </row>
    <row r="407" spans="1:3" s="43" customFormat="1" ht="16.5" customHeight="1">
      <c r="A407" s="58">
        <v>2050403</v>
      </c>
      <c r="B407" s="58" t="s">
        <v>1290</v>
      </c>
      <c r="C407" s="50">
        <v>0</v>
      </c>
    </row>
    <row r="408" spans="1:3" s="43" customFormat="1" ht="16.5" customHeight="1">
      <c r="A408" s="58">
        <v>2050404</v>
      </c>
      <c r="B408" s="58" t="s">
        <v>1291</v>
      </c>
      <c r="C408" s="50">
        <v>0</v>
      </c>
    </row>
    <row r="409" spans="1:3" s="43" customFormat="1" ht="16.5" customHeight="1">
      <c r="A409" s="58">
        <v>2050499</v>
      </c>
      <c r="B409" s="58" t="s">
        <v>1292</v>
      </c>
      <c r="C409" s="50">
        <v>5</v>
      </c>
    </row>
    <row r="410" spans="1:3" s="43" customFormat="1" ht="16.5" customHeight="1">
      <c r="A410" s="58">
        <v>20505</v>
      </c>
      <c r="B410" s="57" t="s">
        <v>1293</v>
      </c>
      <c r="C410" s="50">
        <v>0</v>
      </c>
    </row>
    <row r="411" spans="1:3" s="43" customFormat="1" ht="16.5" customHeight="1">
      <c r="A411" s="58">
        <v>2050501</v>
      </c>
      <c r="B411" s="58" t="s">
        <v>1294</v>
      </c>
      <c r="C411" s="50">
        <v>0</v>
      </c>
    </row>
    <row r="412" spans="1:3" s="43" customFormat="1" ht="16.5" customHeight="1">
      <c r="A412" s="58">
        <v>2050502</v>
      </c>
      <c r="B412" s="58" t="s">
        <v>1295</v>
      </c>
      <c r="C412" s="50">
        <v>0</v>
      </c>
    </row>
    <row r="413" spans="1:3" s="43" customFormat="1" ht="16.5" customHeight="1">
      <c r="A413" s="58">
        <v>2050599</v>
      </c>
      <c r="B413" s="58" t="s">
        <v>1296</v>
      </c>
      <c r="C413" s="50">
        <v>0</v>
      </c>
    </row>
    <row r="414" spans="1:3" s="43" customFormat="1" ht="16.5" customHeight="1">
      <c r="A414" s="58">
        <v>20506</v>
      </c>
      <c r="B414" s="57" t="s">
        <v>1297</v>
      </c>
      <c r="C414" s="50">
        <v>0</v>
      </c>
    </row>
    <row r="415" spans="1:3" s="43" customFormat="1" ht="16.5" customHeight="1">
      <c r="A415" s="58">
        <v>2050601</v>
      </c>
      <c r="B415" s="58" t="s">
        <v>1298</v>
      </c>
      <c r="C415" s="50">
        <v>0</v>
      </c>
    </row>
    <row r="416" spans="1:3" s="43" customFormat="1" ht="16.5" customHeight="1">
      <c r="A416" s="58">
        <v>2050602</v>
      </c>
      <c r="B416" s="58" t="s">
        <v>1299</v>
      </c>
      <c r="C416" s="50">
        <v>0</v>
      </c>
    </row>
    <row r="417" spans="1:3" s="43" customFormat="1" ht="16.5" customHeight="1">
      <c r="A417" s="58">
        <v>2050699</v>
      </c>
      <c r="B417" s="58" t="s">
        <v>1300</v>
      </c>
      <c r="C417" s="50">
        <v>0</v>
      </c>
    </row>
    <row r="418" spans="1:3" s="43" customFormat="1" ht="16.5" customHeight="1">
      <c r="A418" s="58">
        <v>20507</v>
      </c>
      <c r="B418" s="57" t="s">
        <v>1301</v>
      </c>
      <c r="C418" s="50">
        <v>274</v>
      </c>
    </row>
    <row r="419" spans="1:3" s="43" customFormat="1" ht="16.5" customHeight="1">
      <c r="A419" s="58">
        <v>2050701</v>
      </c>
      <c r="B419" s="58" t="s">
        <v>1302</v>
      </c>
      <c r="C419" s="50">
        <v>274</v>
      </c>
    </row>
    <row r="420" spans="1:3" s="43" customFormat="1" ht="16.5" customHeight="1">
      <c r="A420" s="58">
        <v>2050702</v>
      </c>
      <c r="B420" s="58" t="s">
        <v>1303</v>
      </c>
      <c r="C420" s="50">
        <v>0</v>
      </c>
    </row>
    <row r="421" spans="1:3" s="43" customFormat="1" ht="16.5" customHeight="1">
      <c r="A421" s="58">
        <v>2050799</v>
      </c>
      <c r="B421" s="58" t="s">
        <v>1304</v>
      </c>
      <c r="C421" s="50">
        <v>0</v>
      </c>
    </row>
    <row r="422" spans="1:3" s="43" customFormat="1" ht="16.5" customHeight="1">
      <c r="A422" s="58">
        <v>20508</v>
      </c>
      <c r="B422" s="57" t="s">
        <v>1305</v>
      </c>
      <c r="C422" s="50">
        <v>595</v>
      </c>
    </row>
    <row r="423" spans="1:3" s="43" customFormat="1" ht="16.5" customHeight="1">
      <c r="A423" s="58">
        <v>2050801</v>
      </c>
      <c r="B423" s="58" t="s">
        <v>1306</v>
      </c>
      <c r="C423" s="50">
        <v>331</v>
      </c>
    </row>
    <row r="424" spans="1:3" s="43" customFormat="1" ht="16.5" customHeight="1">
      <c r="A424" s="58">
        <v>2050802</v>
      </c>
      <c r="B424" s="58" t="s">
        <v>1307</v>
      </c>
      <c r="C424" s="50">
        <v>264</v>
      </c>
    </row>
    <row r="425" spans="1:3" s="43" customFormat="1" ht="16.5" customHeight="1">
      <c r="A425" s="58">
        <v>2050803</v>
      </c>
      <c r="B425" s="58" t="s">
        <v>1308</v>
      </c>
      <c r="C425" s="50">
        <v>0</v>
      </c>
    </row>
    <row r="426" spans="1:3" s="43" customFormat="1" ht="16.5" customHeight="1">
      <c r="A426" s="58">
        <v>2050804</v>
      </c>
      <c r="B426" s="58" t="s">
        <v>1309</v>
      </c>
      <c r="C426" s="50">
        <v>0</v>
      </c>
    </row>
    <row r="427" spans="1:3" s="43" customFormat="1" ht="16.5" customHeight="1">
      <c r="A427" s="58">
        <v>2050899</v>
      </c>
      <c r="B427" s="58" t="s">
        <v>1310</v>
      </c>
      <c r="C427" s="50">
        <v>0</v>
      </c>
    </row>
    <row r="428" spans="1:3" s="43" customFormat="1" ht="16.5" customHeight="1">
      <c r="A428" s="58">
        <v>20509</v>
      </c>
      <c r="B428" s="57" t="s">
        <v>1311</v>
      </c>
      <c r="C428" s="50">
        <v>3670</v>
      </c>
    </row>
    <row r="429" spans="1:3" s="43" customFormat="1" ht="16.5" customHeight="1">
      <c r="A429" s="58">
        <v>2050901</v>
      </c>
      <c r="B429" s="58" t="s">
        <v>1312</v>
      </c>
      <c r="C429" s="50">
        <v>0</v>
      </c>
    </row>
    <row r="430" spans="1:3" s="43" customFormat="1" ht="16.5" customHeight="1">
      <c r="A430" s="58">
        <v>2050902</v>
      </c>
      <c r="B430" s="58" t="s">
        <v>1313</v>
      </c>
      <c r="C430" s="50">
        <v>0</v>
      </c>
    </row>
    <row r="431" spans="1:3" s="43" customFormat="1" ht="16.5" customHeight="1">
      <c r="A431" s="58">
        <v>2050903</v>
      </c>
      <c r="B431" s="58" t="s">
        <v>1314</v>
      </c>
      <c r="C431" s="50">
        <v>3136</v>
      </c>
    </row>
    <row r="432" spans="1:3" s="43" customFormat="1" ht="16.5" customHeight="1">
      <c r="A432" s="58">
        <v>2050904</v>
      </c>
      <c r="B432" s="58" t="s">
        <v>1315</v>
      </c>
      <c r="C432" s="50">
        <v>100</v>
      </c>
    </row>
    <row r="433" spans="1:3" s="43" customFormat="1" ht="16.5" customHeight="1">
      <c r="A433" s="58">
        <v>2050905</v>
      </c>
      <c r="B433" s="58" t="s">
        <v>1316</v>
      </c>
      <c r="C433" s="50">
        <v>300</v>
      </c>
    </row>
    <row r="434" spans="1:3" s="43" customFormat="1" ht="16.5" customHeight="1">
      <c r="A434" s="58">
        <v>2050999</v>
      </c>
      <c r="B434" s="58" t="s">
        <v>1317</v>
      </c>
      <c r="C434" s="50">
        <v>134</v>
      </c>
    </row>
    <row r="435" spans="1:3" s="43" customFormat="1" ht="16.5" customHeight="1">
      <c r="A435" s="58">
        <v>20599</v>
      </c>
      <c r="B435" s="57" t="s">
        <v>1318</v>
      </c>
      <c r="C435" s="50">
        <v>5334</v>
      </c>
    </row>
    <row r="436" spans="1:3" s="43" customFormat="1" ht="16.5" customHeight="1">
      <c r="A436" s="58">
        <v>2059999</v>
      </c>
      <c r="B436" s="58" t="s">
        <v>1319</v>
      </c>
      <c r="C436" s="50">
        <v>5334</v>
      </c>
    </row>
    <row r="437" spans="1:3" s="43" customFormat="1" ht="16.5" customHeight="1">
      <c r="A437" s="58">
        <v>206</v>
      </c>
      <c r="B437" s="57" t="s">
        <v>1320</v>
      </c>
      <c r="C437" s="50">
        <v>14704</v>
      </c>
    </row>
    <row r="438" spans="1:3" s="43" customFormat="1" ht="16.5" customHeight="1">
      <c r="A438" s="58">
        <v>20601</v>
      </c>
      <c r="B438" s="57" t="s">
        <v>1321</v>
      </c>
      <c r="C438" s="50">
        <v>6712</v>
      </c>
    </row>
    <row r="439" spans="1:3" s="43" customFormat="1" ht="16.5" customHeight="1">
      <c r="A439" s="58">
        <v>2060101</v>
      </c>
      <c r="B439" s="58" t="s">
        <v>1043</v>
      </c>
      <c r="C439" s="50">
        <v>178</v>
      </c>
    </row>
    <row r="440" spans="1:3" s="43" customFormat="1" ht="16.5" customHeight="1">
      <c r="A440" s="58">
        <v>2060102</v>
      </c>
      <c r="B440" s="58" t="s">
        <v>1044</v>
      </c>
      <c r="C440" s="50">
        <v>0</v>
      </c>
    </row>
    <row r="441" spans="1:3" s="43" customFormat="1" ht="16.5" customHeight="1">
      <c r="A441" s="58">
        <v>2060103</v>
      </c>
      <c r="B441" s="58" t="s">
        <v>1045</v>
      </c>
      <c r="C441" s="50">
        <v>0</v>
      </c>
    </row>
    <row r="442" spans="1:3" s="43" customFormat="1" ht="16.5" customHeight="1">
      <c r="A442" s="58">
        <v>2060199</v>
      </c>
      <c r="B442" s="58" t="s">
        <v>1322</v>
      </c>
      <c r="C442" s="50">
        <v>6534</v>
      </c>
    </row>
    <row r="443" spans="1:3" s="43" customFormat="1" ht="16.5" customHeight="1">
      <c r="A443" s="58">
        <v>20602</v>
      </c>
      <c r="B443" s="57" t="s">
        <v>1323</v>
      </c>
      <c r="C443" s="50">
        <v>8</v>
      </c>
    </row>
    <row r="444" spans="1:3" s="43" customFormat="1" ht="16.5" customHeight="1">
      <c r="A444" s="58">
        <v>2060201</v>
      </c>
      <c r="B444" s="58" t="s">
        <v>1324</v>
      </c>
      <c r="C444" s="50">
        <v>0</v>
      </c>
    </row>
    <row r="445" spans="1:3" s="43" customFormat="1" ht="16.5" customHeight="1">
      <c r="A445" s="58">
        <v>2060203</v>
      </c>
      <c r="B445" s="58" t="s">
        <v>1325</v>
      </c>
      <c r="C445" s="50">
        <v>0</v>
      </c>
    </row>
    <row r="446" spans="1:3" s="43" customFormat="1" ht="16.5" customHeight="1">
      <c r="A446" s="58">
        <v>2060204</v>
      </c>
      <c r="B446" s="58" t="s">
        <v>1326</v>
      </c>
      <c r="C446" s="50">
        <v>0</v>
      </c>
    </row>
    <row r="447" spans="1:3" s="43" customFormat="1" ht="16.5" customHeight="1">
      <c r="A447" s="58">
        <v>2060205</v>
      </c>
      <c r="B447" s="58" t="s">
        <v>1327</v>
      </c>
      <c r="C447" s="50">
        <v>0</v>
      </c>
    </row>
    <row r="448" spans="1:3" s="43" customFormat="1" ht="16.5" customHeight="1">
      <c r="A448" s="58">
        <v>2060206</v>
      </c>
      <c r="B448" s="58" t="s">
        <v>1328</v>
      </c>
      <c r="C448" s="50">
        <v>0</v>
      </c>
    </row>
    <row r="449" spans="1:3" s="43" customFormat="1" ht="16.5" customHeight="1">
      <c r="A449" s="58">
        <v>2060207</v>
      </c>
      <c r="B449" s="58" t="s">
        <v>1329</v>
      </c>
      <c r="C449" s="50">
        <v>0</v>
      </c>
    </row>
    <row r="450" spans="1:3" s="43" customFormat="1" ht="16.5" customHeight="1">
      <c r="A450" s="58">
        <v>2060208</v>
      </c>
      <c r="B450" s="58" t="s">
        <v>1330</v>
      </c>
      <c r="C450" s="50">
        <v>0</v>
      </c>
    </row>
    <row r="451" spans="1:3" s="43" customFormat="1" ht="16.5" customHeight="1">
      <c r="A451" s="58">
        <v>2060299</v>
      </c>
      <c r="B451" s="58" t="s">
        <v>1331</v>
      </c>
      <c r="C451" s="50">
        <v>8</v>
      </c>
    </row>
    <row r="452" spans="1:3" s="43" customFormat="1" ht="16.5" customHeight="1">
      <c r="A452" s="58">
        <v>20603</v>
      </c>
      <c r="B452" s="57" t="s">
        <v>1332</v>
      </c>
      <c r="C452" s="50">
        <v>343</v>
      </c>
    </row>
    <row r="453" spans="1:3" s="43" customFormat="1" ht="16.5" customHeight="1">
      <c r="A453" s="58">
        <v>2060301</v>
      </c>
      <c r="B453" s="58" t="s">
        <v>1324</v>
      </c>
      <c r="C453" s="50">
        <v>343</v>
      </c>
    </row>
    <row r="454" spans="1:3" s="43" customFormat="1" ht="16.5" customHeight="1">
      <c r="A454" s="58">
        <v>2060302</v>
      </c>
      <c r="B454" s="58" t="s">
        <v>1333</v>
      </c>
      <c r="C454" s="50">
        <v>0</v>
      </c>
    </row>
    <row r="455" spans="1:3" s="43" customFormat="1" ht="16.5" customHeight="1">
      <c r="A455" s="58">
        <v>2060303</v>
      </c>
      <c r="B455" s="58" t="s">
        <v>1334</v>
      </c>
      <c r="C455" s="50">
        <v>0</v>
      </c>
    </row>
    <row r="456" spans="1:3" s="43" customFormat="1" ht="16.5" customHeight="1">
      <c r="A456" s="58">
        <v>2060304</v>
      </c>
      <c r="B456" s="58" t="s">
        <v>1335</v>
      </c>
      <c r="C456" s="50">
        <v>0</v>
      </c>
    </row>
    <row r="457" spans="1:3" s="43" customFormat="1" ht="16.5" customHeight="1">
      <c r="A457" s="58">
        <v>2060399</v>
      </c>
      <c r="B457" s="58" t="s">
        <v>1336</v>
      </c>
      <c r="C457" s="50">
        <v>0</v>
      </c>
    </row>
    <row r="458" spans="1:3" s="43" customFormat="1" ht="16.5" customHeight="1">
      <c r="A458" s="58">
        <v>20604</v>
      </c>
      <c r="B458" s="57" t="s">
        <v>1337</v>
      </c>
      <c r="C458" s="50">
        <v>6375</v>
      </c>
    </row>
    <row r="459" spans="1:3" s="43" customFormat="1" ht="16.5" customHeight="1">
      <c r="A459" s="58">
        <v>2060401</v>
      </c>
      <c r="B459" s="58" t="s">
        <v>1324</v>
      </c>
      <c r="C459" s="50">
        <v>0</v>
      </c>
    </row>
    <row r="460" spans="1:3" s="43" customFormat="1" ht="16.5" customHeight="1">
      <c r="A460" s="58">
        <v>2060404</v>
      </c>
      <c r="B460" s="58" t="s">
        <v>1338</v>
      </c>
      <c r="C460" s="50">
        <v>110</v>
      </c>
    </row>
    <row r="461" spans="1:3" s="43" customFormat="1" ht="16.5" customHeight="1">
      <c r="A461" s="58">
        <v>2060405</v>
      </c>
      <c r="B461" s="58" t="s">
        <v>1339</v>
      </c>
      <c r="C461" s="50">
        <v>0</v>
      </c>
    </row>
    <row r="462" spans="1:3" s="43" customFormat="1" ht="16.5" customHeight="1">
      <c r="A462" s="58">
        <v>2060499</v>
      </c>
      <c r="B462" s="58" t="s">
        <v>1340</v>
      </c>
      <c r="C462" s="50">
        <v>6265</v>
      </c>
    </row>
    <row r="463" spans="1:3" s="43" customFormat="1" ht="16.5" customHeight="1">
      <c r="A463" s="58">
        <v>20605</v>
      </c>
      <c r="B463" s="57" t="s">
        <v>1341</v>
      </c>
      <c r="C463" s="50">
        <v>83</v>
      </c>
    </row>
    <row r="464" spans="1:3" s="43" customFormat="1" ht="16.5" customHeight="1">
      <c r="A464" s="58">
        <v>2060501</v>
      </c>
      <c r="B464" s="58" t="s">
        <v>1324</v>
      </c>
      <c r="C464" s="50">
        <v>0</v>
      </c>
    </row>
    <row r="465" spans="1:3" s="43" customFormat="1" ht="16.5" customHeight="1">
      <c r="A465" s="58">
        <v>2060502</v>
      </c>
      <c r="B465" s="58" t="s">
        <v>1342</v>
      </c>
      <c r="C465" s="50">
        <v>0</v>
      </c>
    </row>
    <row r="466" spans="1:3" s="43" customFormat="1" ht="16.5" customHeight="1">
      <c r="A466" s="58">
        <v>2060503</v>
      </c>
      <c r="B466" s="58" t="s">
        <v>1343</v>
      </c>
      <c r="C466" s="50">
        <v>0</v>
      </c>
    </row>
    <row r="467" spans="1:3" s="43" customFormat="1" ht="16.5" customHeight="1">
      <c r="A467" s="58">
        <v>2060599</v>
      </c>
      <c r="B467" s="58" t="s">
        <v>1344</v>
      </c>
      <c r="C467" s="50">
        <v>83</v>
      </c>
    </row>
    <row r="468" spans="1:3" s="43" customFormat="1" ht="16.5" customHeight="1">
      <c r="A468" s="58">
        <v>20606</v>
      </c>
      <c r="B468" s="57" t="s">
        <v>1345</v>
      </c>
      <c r="C468" s="50">
        <v>0</v>
      </c>
    </row>
    <row r="469" spans="1:3" s="43" customFormat="1" ht="16.5" customHeight="1">
      <c r="A469" s="58">
        <v>2060601</v>
      </c>
      <c r="B469" s="58" t="s">
        <v>1346</v>
      </c>
      <c r="C469" s="50">
        <v>0</v>
      </c>
    </row>
    <row r="470" spans="1:3" s="43" customFormat="1" ht="16.5" customHeight="1">
      <c r="A470" s="58">
        <v>2060602</v>
      </c>
      <c r="B470" s="58" t="s">
        <v>1347</v>
      </c>
      <c r="C470" s="50">
        <v>0</v>
      </c>
    </row>
    <row r="471" spans="1:3" s="43" customFormat="1" ht="16.5" customHeight="1">
      <c r="A471" s="58">
        <v>2060603</v>
      </c>
      <c r="B471" s="58" t="s">
        <v>1348</v>
      </c>
      <c r="C471" s="50">
        <v>0</v>
      </c>
    </row>
    <row r="472" spans="1:3" s="43" customFormat="1" ht="16.5" customHeight="1">
      <c r="A472" s="58">
        <v>2060699</v>
      </c>
      <c r="B472" s="58" t="s">
        <v>1349</v>
      </c>
      <c r="C472" s="50">
        <v>0</v>
      </c>
    </row>
    <row r="473" spans="1:3" s="43" customFormat="1" ht="16.5" customHeight="1">
      <c r="A473" s="58">
        <v>20607</v>
      </c>
      <c r="B473" s="57" t="s">
        <v>1350</v>
      </c>
      <c r="C473" s="50">
        <v>61</v>
      </c>
    </row>
    <row r="474" spans="1:3" s="43" customFormat="1" ht="16.5" customHeight="1">
      <c r="A474" s="58">
        <v>2060701</v>
      </c>
      <c r="B474" s="58" t="s">
        <v>1324</v>
      </c>
      <c r="C474" s="50">
        <v>0</v>
      </c>
    </row>
    <row r="475" spans="1:3" s="43" customFormat="1" ht="16.5" customHeight="1">
      <c r="A475" s="58">
        <v>2060702</v>
      </c>
      <c r="B475" s="58" t="s">
        <v>1351</v>
      </c>
      <c r="C475" s="50">
        <v>61</v>
      </c>
    </row>
    <row r="476" spans="1:3" s="43" customFormat="1" ht="16.5" customHeight="1">
      <c r="A476" s="58">
        <v>2060703</v>
      </c>
      <c r="B476" s="58" t="s">
        <v>1352</v>
      </c>
      <c r="C476" s="50">
        <v>0</v>
      </c>
    </row>
    <row r="477" spans="1:3" s="43" customFormat="1" ht="16.5" customHeight="1">
      <c r="A477" s="58">
        <v>2060704</v>
      </c>
      <c r="B477" s="58" t="s">
        <v>1353</v>
      </c>
      <c r="C477" s="50">
        <v>0</v>
      </c>
    </row>
    <row r="478" spans="1:3" s="43" customFormat="1" ht="16.5" customHeight="1">
      <c r="A478" s="58">
        <v>2060705</v>
      </c>
      <c r="B478" s="58" t="s">
        <v>1354</v>
      </c>
      <c r="C478" s="50">
        <v>0</v>
      </c>
    </row>
    <row r="479" spans="1:3" s="43" customFormat="1" ht="16.5" customHeight="1">
      <c r="A479" s="58">
        <v>2060799</v>
      </c>
      <c r="B479" s="58" t="s">
        <v>1355</v>
      </c>
      <c r="C479" s="50">
        <v>0</v>
      </c>
    </row>
    <row r="480" spans="1:3" s="43" customFormat="1" ht="16.5" customHeight="1">
      <c r="A480" s="58">
        <v>20608</v>
      </c>
      <c r="B480" s="57" t="s">
        <v>1356</v>
      </c>
      <c r="C480" s="50">
        <v>0</v>
      </c>
    </row>
    <row r="481" spans="1:3" s="43" customFormat="1" ht="16.5" customHeight="1">
      <c r="A481" s="58">
        <v>2060801</v>
      </c>
      <c r="B481" s="58" t="s">
        <v>1357</v>
      </c>
      <c r="C481" s="50">
        <v>0</v>
      </c>
    </row>
    <row r="482" spans="1:3" s="43" customFormat="1" ht="16.5" customHeight="1">
      <c r="A482" s="58">
        <v>2060802</v>
      </c>
      <c r="B482" s="58" t="s">
        <v>1358</v>
      </c>
      <c r="C482" s="50">
        <v>0</v>
      </c>
    </row>
    <row r="483" spans="1:3" s="43" customFormat="1" ht="16.5" customHeight="1">
      <c r="A483" s="58">
        <v>2060899</v>
      </c>
      <c r="B483" s="58" t="s">
        <v>1359</v>
      </c>
      <c r="C483" s="50">
        <v>0</v>
      </c>
    </row>
    <row r="484" spans="1:3" s="43" customFormat="1" ht="16.5" customHeight="1">
      <c r="A484" s="58">
        <v>20609</v>
      </c>
      <c r="B484" s="57" t="s">
        <v>1360</v>
      </c>
      <c r="C484" s="50">
        <v>0</v>
      </c>
    </row>
    <row r="485" spans="1:3" s="43" customFormat="1" ht="16.5" customHeight="1">
      <c r="A485" s="58">
        <v>2060901</v>
      </c>
      <c r="B485" s="58" t="s">
        <v>1361</v>
      </c>
      <c r="C485" s="50">
        <v>0</v>
      </c>
    </row>
    <row r="486" spans="1:3" s="43" customFormat="1" ht="16.5" customHeight="1">
      <c r="A486" s="58">
        <v>2060902</v>
      </c>
      <c r="B486" s="58" t="s">
        <v>1362</v>
      </c>
      <c r="C486" s="50">
        <v>0</v>
      </c>
    </row>
    <row r="487" spans="1:3" s="43" customFormat="1" ht="16.5" customHeight="1">
      <c r="A487" s="58">
        <v>2060999</v>
      </c>
      <c r="B487" s="58" t="s">
        <v>1363</v>
      </c>
      <c r="C487" s="50">
        <v>0</v>
      </c>
    </row>
    <row r="488" spans="1:3" s="43" customFormat="1" ht="16.5" customHeight="1">
      <c r="A488" s="58">
        <v>20699</v>
      </c>
      <c r="B488" s="57" t="s">
        <v>1364</v>
      </c>
      <c r="C488" s="50">
        <v>1122</v>
      </c>
    </row>
    <row r="489" spans="1:3" s="43" customFormat="1" ht="16.5" customHeight="1">
      <c r="A489" s="58">
        <v>2069901</v>
      </c>
      <c r="B489" s="58" t="s">
        <v>1365</v>
      </c>
      <c r="C489" s="50">
        <v>0</v>
      </c>
    </row>
    <row r="490" spans="1:3" s="43" customFormat="1" ht="16.5" customHeight="1">
      <c r="A490" s="58">
        <v>2069902</v>
      </c>
      <c r="B490" s="58" t="s">
        <v>1366</v>
      </c>
      <c r="C490" s="50">
        <v>0</v>
      </c>
    </row>
    <row r="491" spans="1:3" s="43" customFormat="1" ht="16.5" customHeight="1">
      <c r="A491" s="58">
        <v>2069903</v>
      </c>
      <c r="B491" s="58" t="s">
        <v>1367</v>
      </c>
      <c r="C491" s="50">
        <v>0</v>
      </c>
    </row>
    <row r="492" spans="1:3" s="43" customFormat="1" ht="16.5" customHeight="1">
      <c r="A492" s="58">
        <v>2069999</v>
      </c>
      <c r="B492" s="58" t="s">
        <v>1368</v>
      </c>
      <c r="C492" s="50">
        <v>1122</v>
      </c>
    </row>
    <row r="493" spans="1:3" s="43" customFormat="1" ht="16.5" customHeight="1">
      <c r="A493" s="58">
        <v>207</v>
      </c>
      <c r="B493" s="57" t="s">
        <v>1369</v>
      </c>
      <c r="C493" s="50">
        <v>11532</v>
      </c>
    </row>
    <row r="494" spans="1:3" s="43" customFormat="1" ht="16.5" customHeight="1">
      <c r="A494" s="58">
        <v>20701</v>
      </c>
      <c r="B494" s="57" t="s">
        <v>1370</v>
      </c>
      <c r="C494" s="50">
        <v>9064</v>
      </c>
    </row>
    <row r="495" spans="1:3" s="43" customFormat="1" ht="16.5" customHeight="1">
      <c r="A495" s="58">
        <v>2070101</v>
      </c>
      <c r="B495" s="58" t="s">
        <v>1043</v>
      </c>
      <c r="C495" s="50">
        <v>1119</v>
      </c>
    </row>
    <row r="496" spans="1:3" s="43" customFormat="1" ht="16.5" customHeight="1">
      <c r="A496" s="58">
        <v>2070102</v>
      </c>
      <c r="B496" s="58" t="s">
        <v>1044</v>
      </c>
      <c r="C496" s="50">
        <v>0</v>
      </c>
    </row>
    <row r="497" spans="1:3" s="43" customFormat="1" ht="16.5" customHeight="1">
      <c r="A497" s="58">
        <v>2070103</v>
      </c>
      <c r="B497" s="58" t="s">
        <v>1045</v>
      </c>
      <c r="C497" s="50">
        <v>0</v>
      </c>
    </row>
    <row r="498" spans="1:3" s="43" customFormat="1" ht="16.5" customHeight="1">
      <c r="A498" s="58">
        <v>2070104</v>
      </c>
      <c r="B498" s="58" t="s">
        <v>1371</v>
      </c>
      <c r="C498" s="50">
        <v>108</v>
      </c>
    </row>
    <row r="499" spans="1:3" s="43" customFormat="1" ht="16.5" customHeight="1">
      <c r="A499" s="58">
        <v>2070105</v>
      </c>
      <c r="B499" s="58" t="s">
        <v>1372</v>
      </c>
      <c r="C499" s="50">
        <v>0</v>
      </c>
    </row>
    <row r="500" spans="1:3" s="43" customFormat="1" ht="16.5" customHeight="1">
      <c r="A500" s="58">
        <v>2070106</v>
      </c>
      <c r="B500" s="58" t="s">
        <v>1373</v>
      </c>
      <c r="C500" s="50">
        <v>0</v>
      </c>
    </row>
    <row r="501" spans="1:3" s="43" customFormat="1" ht="16.5" customHeight="1">
      <c r="A501" s="58">
        <v>2070107</v>
      </c>
      <c r="B501" s="58" t="s">
        <v>1374</v>
      </c>
      <c r="C501" s="50">
        <v>0</v>
      </c>
    </row>
    <row r="502" spans="1:3" s="43" customFormat="1" ht="16.5" customHeight="1">
      <c r="A502" s="58">
        <v>2070108</v>
      </c>
      <c r="B502" s="58" t="s">
        <v>1375</v>
      </c>
      <c r="C502" s="50">
        <v>60</v>
      </c>
    </row>
    <row r="503" spans="1:3" s="43" customFormat="1" ht="16.5" customHeight="1">
      <c r="A503" s="58">
        <v>2070109</v>
      </c>
      <c r="B503" s="58" t="s">
        <v>1376</v>
      </c>
      <c r="C503" s="50">
        <v>0</v>
      </c>
    </row>
    <row r="504" spans="1:3" s="43" customFormat="1" ht="16.5" customHeight="1">
      <c r="A504" s="58">
        <v>2070110</v>
      </c>
      <c r="B504" s="58" t="s">
        <v>1377</v>
      </c>
      <c r="C504" s="50">
        <v>0</v>
      </c>
    </row>
    <row r="505" spans="1:3" s="43" customFormat="1" ht="16.5" customHeight="1">
      <c r="A505" s="58">
        <v>2070111</v>
      </c>
      <c r="B505" s="58" t="s">
        <v>1378</v>
      </c>
      <c r="C505" s="50">
        <v>0</v>
      </c>
    </row>
    <row r="506" spans="1:3" s="43" customFormat="1" ht="16.5" customHeight="1">
      <c r="A506" s="58">
        <v>2070112</v>
      </c>
      <c r="B506" s="58" t="s">
        <v>1379</v>
      </c>
      <c r="C506" s="50">
        <v>0</v>
      </c>
    </row>
    <row r="507" spans="1:3" s="43" customFormat="1" ht="16.5" customHeight="1">
      <c r="A507" s="58">
        <v>2070113</v>
      </c>
      <c r="B507" s="58" t="s">
        <v>1380</v>
      </c>
      <c r="C507" s="50">
        <v>0</v>
      </c>
    </row>
    <row r="508" spans="1:3" s="43" customFormat="1" ht="16.5" customHeight="1">
      <c r="A508" s="58">
        <v>2070114</v>
      </c>
      <c r="B508" s="58" t="s">
        <v>1381</v>
      </c>
      <c r="C508" s="50">
        <v>0</v>
      </c>
    </row>
    <row r="509" spans="1:3" s="43" customFormat="1" ht="16.5" customHeight="1">
      <c r="A509" s="58">
        <v>2070199</v>
      </c>
      <c r="B509" s="58" t="s">
        <v>1382</v>
      </c>
      <c r="C509" s="50">
        <v>7777</v>
      </c>
    </row>
    <row r="510" spans="1:3" s="43" customFormat="1" ht="16.5" customHeight="1">
      <c r="A510" s="58">
        <v>20702</v>
      </c>
      <c r="B510" s="57" t="s">
        <v>1383</v>
      </c>
      <c r="C510" s="50">
        <v>218</v>
      </c>
    </row>
    <row r="511" spans="1:3" s="43" customFormat="1" ht="16.5" customHeight="1">
      <c r="A511" s="58">
        <v>2070201</v>
      </c>
      <c r="B511" s="58" t="s">
        <v>1043</v>
      </c>
      <c r="C511" s="50">
        <v>0</v>
      </c>
    </row>
    <row r="512" spans="1:3" s="43" customFormat="1" ht="16.5" customHeight="1">
      <c r="A512" s="58">
        <v>2070202</v>
      </c>
      <c r="B512" s="58" t="s">
        <v>1044</v>
      </c>
      <c r="C512" s="50">
        <v>95</v>
      </c>
    </row>
    <row r="513" spans="1:3" s="43" customFormat="1" ht="16.5" customHeight="1">
      <c r="A513" s="58">
        <v>2070203</v>
      </c>
      <c r="B513" s="58" t="s">
        <v>1045</v>
      </c>
      <c r="C513" s="50">
        <v>0</v>
      </c>
    </row>
    <row r="514" spans="1:3" s="43" customFormat="1" ht="16.5" customHeight="1">
      <c r="A514" s="58">
        <v>2070204</v>
      </c>
      <c r="B514" s="58" t="s">
        <v>1384</v>
      </c>
      <c r="C514" s="50">
        <v>27</v>
      </c>
    </row>
    <row r="515" spans="1:3" s="43" customFormat="1" ht="16.5" customHeight="1">
      <c r="A515" s="58">
        <v>2070205</v>
      </c>
      <c r="B515" s="58" t="s">
        <v>1385</v>
      </c>
      <c r="C515" s="50">
        <v>0</v>
      </c>
    </row>
    <row r="516" spans="1:3" s="43" customFormat="1" ht="16.5" customHeight="1">
      <c r="A516" s="58">
        <v>2070206</v>
      </c>
      <c r="B516" s="58" t="s">
        <v>1386</v>
      </c>
      <c r="C516" s="50">
        <v>0</v>
      </c>
    </row>
    <row r="517" spans="1:3" s="43" customFormat="1" ht="16.5" customHeight="1">
      <c r="A517" s="58">
        <v>2070299</v>
      </c>
      <c r="B517" s="58" t="s">
        <v>1387</v>
      </c>
      <c r="C517" s="50">
        <v>96</v>
      </c>
    </row>
    <row r="518" spans="1:3" s="43" customFormat="1" ht="16.5" customHeight="1">
      <c r="A518" s="58">
        <v>20703</v>
      </c>
      <c r="B518" s="57" t="s">
        <v>1388</v>
      </c>
      <c r="C518" s="50">
        <v>48</v>
      </c>
    </row>
    <row r="519" spans="1:3" s="43" customFormat="1" ht="16.5" customHeight="1">
      <c r="A519" s="58">
        <v>2070301</v>
      </c>
      <c r="B519" s="58" t="s">
        <v>1043</v>
      </c>
      <c r="C519" s="50">
        <v>27</v>
      </c>
    </row>
    <row r="520" spans="1:3" s="43" customFormat="1" ht="16.5" customHeight="1">
      <c r="A520" s="58">
        <v>2070302</v>
      </c>
      <c r="B520" s="58" t="s">
        <v>1044</v>
      </c>
      <c r="C520" s="50">
        <v>0</v>
      </c>
    </row>
    <row r="521" spans="1:3" s="43" customFormat="1" ht="16.5" customHeight="1">
      <c r="A521" s="58">
        <v>2070303</v>
      </c>
      <c r="B521" s="58" t="s">
        <v>1045</v>
      </c>
      <c r="C521" s="50">
        <v>0</v>
      </c>
    </row>
    <row r="522" spans="1:3" s="43" customFormat="1" ht="16.5" customHeight="1">
      <c r="A522" s="58">
        <v>2070304</v>
      </c>
      <c r="B522" s="58" t="s">
        <v>1389</v>
      </c>
      <c r="C522" s="50">
        <v>0</v>
      </c>
    </row>
    <row r="523" spans="1:3" s="43" customFormat="1" ht="16.5" customHeight="1">
      <c r="A523" s="58">
        <v>2070305</v>
      </c>
      <c r="B523" s="58" t="s">
        <v>1390</v>
      </c>
      <c r="C523" s="50">
        <v>0</v>
      </c>
    </row>
    <row r="524" spans="1:3" s="43" customFormat="1" ht="16.5" customHeight="1">
      <c r="A524" s="58">
        <v>2070306</v>
      </c>
      <c r="B524" s="58" t="s">
        <v>1391</v>
      </c>
      <c r="C524" s="50">
        <v>6</v>
      </c>
    </row>
    <row r="525" spans="1:3" s="43" customFormat="1" ht="16.5" customHeight="1">
      <c r="A525" s="58">
        <v>2070307</v>
      </c>
      <c r="B525" s="58" t="s">
        <v>1392</v>
      </c>
      <c r="C525" s="50">
        <v>0</v>
      </c>
    </row>
    <row r="526" spans="1:3" s="43" customFormat="1" ht="16.5" customHeight="1">
      <c r="A526" s="58">
        <v>2070308</v>
      </c>
      <c r="B526" s="58" t="s">
        <v>1393</v>
      </c>
      <c r="C526" s="50">
        <v>15</v>
      </c>
    </row>
    <row r="527" spans="1:3" s="43" customFormat="1" ht="16.5" customHeight="1">
      <c r="A527" s="58">
        <v>2070309</v>
      </c>
      <c r="B527" s="58" t="s">
        <v>1394</v>
      </c>
      <c r="C527" s="50">
        <v>0</v>
      </c>
    </row>
    <row r="528" spans="1:3" s="43" customFormat="1" ht="16.5" customHeight="1">
      <c r="A528" s="58">
        <v>2070399</v>
      </c>
      <c r="B528" s="58" t="s">
        <v>1395</v>
      </c>
      <c r="C528" s="50">
        <v>0</v>
      </c>
    </row>
    <row r="529" spans="1:3" s="43" customFormat="1" ht="16.5" customHeight="1">
      <c r="A529" s="58">
        <v>20706</v>
      </c>
      <c r="B529" s="56" t="s">
        <v>1396</v>
      </c>
      <c r="C529" s="50">
        <v>62</v>
      </c>
    </row>
    <row r="530" spans="1:3" s="43" customFormat="1" ht="16.5" customHeight="1">
      <c r="A530" s="58">
        <v>2070601</v>
      </c>
      <c r="B530" s="48" t="s">
        <v>1043</v>
      </c>
      <c r="C530" s="50">
        <v>62</v>
      </c>
    </row>
    <row r="531" spans="1:3" s="43" customFormat="1" ht="16.5" customHeight="1">
      <c r="A531" s="58">
        <v>2070602</v>
      </c>
      <c r="B531" s="48" t="s">
        <v>1044</v>
      </c>
      <c r="C531" s="50">
        <v>0</v>
      </c>
    </row>
    <row r="532" spans="1:3" s="43" customFormat="1" ht="16.5" customHeight="1">
      <c r="A532" s="58">
        <v>2070603</v>
      </c>
      <c r="B532" s="48" t="s">
        <v>1045</v>
      </c>
      <c r="C532" s="50">
        <v>0</v>
      </c>
    </row>
    <row r="533" spans="1:3" s="43" customFormat="1" ht="16.5" customHeight="1">
      <c r="A533" s="58">
        <v>2070604</v>
      </c>
      <c r="B533" s="48" t="s">
        <v>1397</v>
      </c>
      <c r="C533" s="50">
        <v>0</v>
      </c>
    </row>
    <row r="534" spans="1:3" s="43" customFormat="1" ht="16.5" customHeight="1">
      <c r="A534" s="58">
        <v>2070605</v>
      </c>
      <c r="B534" s="48" t="s">
        <v>1398</v>
      </c>
      <c r="C534" s="50">
        <v>0</v>
      </c>
    </row>
    <row r="535" spans="1:3" s="43" customFormat="1" ht="16.5" customHeight="1">
      <c r="A535" s="58">
        <v>2070606</v>
      </c>
      <c r="B535" s="48" t="s">
        <v>1399</v>
      </c>
      <c r="C535" s="50">
        <v>0</v>
      </c>
    </row>
    <row r="536" spans="1:3" s="43" customFormat="1" ht="16.5" customHeight="1">
      <c r="A536" s="58">
        <v>2070607</v>
      </c>
      <c r="B536" s="48" t="s">
        <v>1400</v>
      </c>
      <c r="C536" s="50">
        <v>0</v>
      </c>
    </row>
    <row r="537" spans="1:3" s="43" customFormat="1" ht="16.5" customHeight="1">
      <c r="A537" s="58">
        <v>2070699</v>
      </c>
      <c r="B537" s="48" t="s">
        <v>1401</v>
      </c>
      <c r="C537" s="50">
        <v>0</v>
      </c>
    </row>
    <row r="538" spans="1:3" s="43" customFormat="1" ht="16.5" customHeight="1">
      <c r="A538" s="58">
        <v>20708</v>
      </c>
      <c r="B538" s="56" t="s">
        <v>1402</v>
      </c>
      <c r="C538" s="50">
        <v>1713</v>
      </c>
    </row>
    <row r="539" spans="1:3" s="43" customFormat="1" ht="16.5" customHeight="1">
      <c r="A539" s="58">
        <v>2070801</v>
      </c>
      <c r="B539" s="48" t="s">
        <v>1043</v>
      </c>
      <c r="C539" s="50">
        <v>1222</v>
      </c>
    </row>
    <row r="540" spans="1:3" s="43" customFormat="1" ht="16.5" customHeight="1">
      <c r="A540" s="58">
        <v>2070802</v>
      </c>
      <c r="B540" s="48" t="s">
        <v>1044</v>
      </c>
      <c r="C540" s="50">
        <v>0</v>
      </c>
    </row>
    <row r="541" spans="1:3" s="43" customFormat="1" ht="16.5" customHeight="1">
      <c r="A541" s="58">
        <v>2070803</v>
      </c>
      <c r="B541" s="48" t="s">
        <v>1045</v>
      </c>
      <c r="C541" s="50">
        <v>0</v>
      </c>
    </row>
    <row r="542" spans="1:3" s="43" customFormat="1" ht="16.5" customHeight="1">
      <c r="A542" s="58">
        <v>2070806</v>
      </c>
      <c r="B542" s="48" t="s">
        <v>1403</v>
      </c>
      <c r="C542" s="50">
        <v>0</v>
      </c>
    </row>
    <row r="543" spans="1:3" s="43" customFormat="1" ht="16.5" customHeight="1">
      <c r="A543" s="58">
        <v>2070807</v>
      </c>
      <c r="B543" s="48" t="s">
        <v>1404</v>
      </c>
      <c r="C543" s="50">
        <v>0</v>
      </c>
    </row>
    <row r="544" spans="1:3" s="43" customFormat="1" ht="16.5" customHeight="1">
      <c r="A544" s="58">
        <v>2070808</v>
      </c>
      <c r="B544" s="48" t="s">
        <v>1405</v>
      </c>
      <c r="C544" s="50">
        <v>6</v>
      </c>
    </row>
    <row r="545" spans="1:3" s="43" customFormat="1" ht="16.5" customHeight="1">
      <c r="A545" s="58">
        <v>2070899</v>
      </c>
      <c r="B545" s="48" t="s">
        <v>1406</v>
      </c>
      <c r="C545" s="50">
        <v>485</v>
      </c>
    </row>
    <row r="546" spans="1:3" s="43" customFormat="1" ht="16.5" customHeight="1">
      <c r="A546" s="58">
        <v>20799</v>
      </c>
      <c r="B546" s="57" t="s">
        <v>1407</v>
      </c>
      <c r="C546" s="50">
        <v>427</v>
      </c>
    </row>
    <row r="547" spans="1:3" s="43" customFormat="1" ht="16.5" customHeight="1">
      <c r="A547" s="58">
        <v>2079902</v>
      </c>
      <c r="B547" s="58" t="s">
        <v>1408</v>
      </c>
      <c r="C547" s="50">
        <v>0</v>
      </c>
    </row>
    <row r="548" spans="1:3" s="43" customFormat="1" ht="16.5" customHeight="1">
      <c r="A548" s="58">
        <v>2079903</v>
      </c>
      <c r="B548" s="58" t="s">
        <v>1409</v>
      </c>
      <c r="C548" s="50">
        <v>0</v>
      </c>
    </row>
    <row r="549" spans="1:3" s="43" customFormat="1" ht="16.5" customHeight="1">
      <c r="A549" s="58">
        <v>2079999</v>
      </c>
      <c r="B549" s="58" t="s">
        <v>1410</v>
      </c>
      <c r="C549" s="50">
        <v>427</v>
      </c>
    </row>
    <row r="550" spans="1:3" s="43" customFormat="1" ht="16.5" customHeight="1">
      <c r="A550" s="58">
        <v>208</v>
      </c>
      <c r="B550" s="57" t="s">
        <v>1411</v>
      </c>
      <c r="C550" s="50">
        <v>88437</v>
      </c>
    </row>
    <row r="551" spans="1:3" s="43" customFormat="1" ht="16.5" customHeight="1">
      <c r="A551" s="58">
        <v>20801</v>
      </c>
      <c r="B551" s="57" t="s">
        <v>1412</v>
      </c>
      <c r="C551" s="50">
        <v>2942</v>
      </c>
    </row>
    <row r="552" spans="1:3" s="43" customFormat="1" ht="16.5" customHeight="1">
      <c r="A552" s="58">
        <v>2080101</v>
      </c>
      <c r="B552" s="58" t="s">
        <v>1043</v>
      </c>
      <c r="C552" s="50">
        <v>479</v>
      </c>
    </row>
    <row r="553" spans="1:3" s="43" customFormat="1" ht="16.5" customHeight="1">
      <c r="A553" s="58">
        <v>2080102</v>
      </c>
      <c r="B553" s="58" t="s">
        <v>1044</v>
      </c>
      <c r="C553" s="50">
        <v>0</v>
      </c>
    </row>
    <row r="554" spans="1:3" s="43" customFormat="1" ht="16.5" customHeight="1">
      <c r="A554" s="58">
        <v>2080103</v>
      </c>
      <c r="B554" s="58" t="s">
        <v>1045</v>
      </c>
      <c r="C554" s="50">
        <v>0</v>
      </c>
    </row>
    <row r="555" spans="1:3" s="43" customFormat="1" ht="16.5" customHeight="1">
      <c r="A555" s="58">
        <v>2080104</v>
      </c>
      <c r="B555" s="58" t="s">
        <v>1413</v>
      </c>
      <c r="C555" s="50">
        <v>0</v>
      </c>
    </row>
    <row r="556" spans="1:3" s="43" customFormat="1" ht="16.5" customHeight="1">
      <c r="A556" s="58">
        <v>2080105</v>
      </c>
      <c r="B556" s="58" t="s">
        <v>1414</v>
      </c>
      <c r="C556" s="50">
        <v>21</v>
      </c>
    </row>
    <row r="557" spans="1:3" s="43" customFormat="1" ht="16.5" customHeight="1">
      <c r="A557" s="58">
        <v>2080106</v>
      </c>
      <c r="B557" s="58" t="s">
        <v>1415</v>
      </c>
      <c r="C557" s="50">
        <v>0</v>
      </c>
    </row>
    <row r="558" spans="1:3" s="43" customFormat="1" ht="16.5" customHeight="1">
      <c r="A558" s="58">
        <v>2080107</v>
      </c>
      <c r="B558" s="58" t="s">
        <v>1416</v>
      </c>
      <c r="C558" s="50">
        <v>0</v>
      </c>
    </row>
    <row r="559" spans="1:3" s="43" customFormat="1" ht="16.5" customHeight="1">
      <c r="A559" s="58">
        <v>2080108</v>
      </c>
      <c r="B559" s="58" t="s">
        <v>1084</v>
      </c>
      <c r="C559" s="50">
        <v>0</v>
      </c>
    </row>
    <row r="560" spans="1:3" s="43" customFormat="1" ht="16.5" customHeight="1">
      <c r="A560" s="58">
        <v>2080109</v>
      </c>
      <c r="B560" s="58" t="s">
        <v>1417</v>
      </c>
      <c r="C560" s="50">
        <v>2107</v>
      </c>
    </row>
    <row r="561" spans="1:3" s="43" customFormat="1" ht="16.5" customHeight="1">
      <c r="A561" s="58">
        <v>2080110</v>
      </c>
      <c r="B561" s="58" t="s">
        <v>1418</v>
      </c>
      <c r="C561" s="50">
        <v>0</v>
      </c>
    </row>
    <row r="562" spans="1:3" s="43" customFormat="1" ht="16.5" customHeight="1">
      <c r="A562" s="58">
        <v>2080111</v>
      </c>
      <c r="B562" s="58" t="s">
        <v>1419</v>
      </c>
      <c r="C562" s="50">
        <v>0</v>
      </c>
    </row>
    <row r="563" spans="1:3" s="43" customFormat="1" ht="16.5" customHeight="1">
      <c r="A563" s="58">
        <v>2080112</v>
      </c>
      <c r="B563" s="58" t="s">
        <v>1420</v>
      </c>
      <c r="C563" s="50">
        <v>0</v>
      </c>
    </row>
    <row r="564" spans="1:3" s="43" customFormat="1" ht="16.5" customHeight="1">
      <c r="A564" s="58">
        <v>2080113</v>
      </c>
      <c r="B564" s="58" t="s">
        <v>1421</v>
      </c>
      <c r="C564" s="50">
        <v>0</v>
      </c>
    </row>
    <row r="565" spans="1:3" s="43" customFormat="1" ht="16.5" customHeight="1">
      <c r="A565" s="58">
        <v>2080114</v>
      </c>
      <c r="B565" s="58" t="s">
        <v>1422</v>
      </c>
      <c r="C565" s="50">
        <v>0</v>
      </c>
    </row>
    <row r="566" spans="1:3" s="43" customFormat="1" ht="16.5" customHeight="1">
      <c r="A566" s="58">
        <v>2080115</v>
      </c>
      <c r="B566" s="58" t="s">
        <v>1423</v>
      </c>
      <c r="C566" s="50">
        <v>0</v>
      </c>
    </row>
    <row r="567" spans="1:3" s="43" customFormat="1" ht="16.5" customHeight="1">
      <c r="A567" s="58">
        <v>2080116</v>
      </c>
      <c r="B567" s="58" t="s">
        <v>1424</v>
      </c>
      <c r="C567" s="50">
        <v>0</v>
      </c>
    </row>
    <row r="568" spans="1:3" s="43" customFormat="1" ht="16.5" customHeight="1">
      <c r="A568" s="58">
        <v>2080150</v>
      </c>
      <c r="B568" s="58" t="s">
        <v>1052</v>
      </c>
      <c r="C568" s="50">
        <v>0</v>
      </c>
    </row>
    <row r="569" spans="1:3" s="43" customFormat="1" ht="16.5" customHeight="1">
      <c r="A569" s="58">
        <v>2080199</v>
      </c>
      <c r="B569" s="58" t="s">
        <v>1425</v>
      </c>
      <c r="C569" s="50">
        <v>335</v>
      </c>
    </row>
    <row r="570" spans="1:3" s="43" customFormat="1" ht="16.5" customHeight="1">
      <c r="A570" s="58">
        <v>20802</v>
      </c>
      <c r="B570" s="57" t="s">
        <v>1426</v>
      </c>
      <c r="C570" s="50">
        <v>3980</v>
      </c>
    </row>
    <row r="571" spans="1:3" s="43" customFormat="1" ht="16.5" customHeight="1">
      <c r="A571" s="58">
        <v>2080201</v>
      </c>
      <c r="B571" s="58" t="s">
        <v>1043</v>
      </c>
      <c r="C571" s="50">
        <v>1491</v>
      </c>
    </row>
    <row r="572" spans="1:3" s="43" customFormat="1" ht="16.5" customHeight="1">
      <c r="A572" s="58">
        <v>2080202</v>
      </c>
      <c r="B572" s="58" t="s">
        <v>1044</v>
      </c>
      <c r="C572" s="50">
        <v>41</v>
      </c>
    </row>
    <row r="573" spans="1:3" s="43" customFormat="1" ht="16.5" customHeight="1">
      <c r="A573" s="58">
        <v>2080203</v>
      </c>
      <c r="B573" s="58" t="s">
        <v>1045</v>
      </c>
      <c r="C573" s="50">
        <v>0</v>
      </c>
    </row>
    <row r="574" spans="1:3" s="43" customFormat="1" ht="16.5" customHeight="1">
      <c r="A574" s="58">
        <v>2080206</v>
      </c>
      <c r="B574" s="58" t="s">
        <v>1427</v>
      </c>
      <c r="C574" s="50">
        <v>0</v>
      </c>
    </row>
    <row r="575" spans="1:3" s="43" customFormat="1" ht="16.5" customHeight="1">
      <c r="A575" s="58">
        <v>2080207</v>
      </c>
      <c r="B575" s="58" t="s">
        <v>1428</v>
      </c>
      <c r="C575" s="50">
        <v>0</v>
      </c>
    </row>
    <row r="576" spans="1:3" s="43" customFormat="1" ht="16.5" customHeight="1">
      <c r="A576" s="58">
        <v>2080208</v>
      </c>
      <c r="B576" s="58" t="s">
        <v>1429</v>
      </c>
      <c r="C576" s="50">
        <v>1482</v>
      </c>
    </row>
    <row r="577" spans="1:3" s="43" customFormat="1" ht="16.5" customHeight="1">
      <c r="A577" s="58">
        <v>2080299</v>
      </c>
      <c r="B577" s="58" t="s">
        <v>1430</v>
      </c>
      <c r="C577" s="50">
        <v>966</v>
      </c>
    </row>
    <row r="578" spans="1:3" s="43" customFormat="1" ht="16.5" customHeight="1">
      <c r="A578" s="58">
        <v>20804</v>
      </c>
      <c r="B578" s="57" t="s">
        <v>1431</v>
      </c>
      <c r="C578" s="50">
        <v>0</v>
      </c>
    </row>
    <row r="579" spans="1:3" s="43" customFormat="1" ht="16.5" customHeight="1">
      <c r="A579" s="58">
        <v>2080402</v>
      </c>
      <c r="B579" s="58" t="s">
        <v>1432</v>
      </c>
      <c r="C579" s="50">
        <v>0</v>
      </c>
    </row>
    <row r="580" spans="1:3" s="43" customFormat="1" ht="16.5" customHeight="1">
      <c r="A580" s="58">
        <v>20805</v>
      </c>
      <c r="B580" s="57" t="s">
        <v>1433</v>
      </c>
      <c r="C580" s="50">
        <v>33416</v>
      </c>
    </row>
    <row r="581" spans="1:3" s="43" customFormat="1" ht="16.5" customHeight="1">
      <c r="A581" s="58">
        <v>2080501</v>
      </c>
      <c r="B581" s="58" t="s">
        <v>1434</v>
      </c>
      <c r="C581" s="50">
        <v>0</v>
      </c>
    </row>
    <row r="582" spans="1:3" s="43" customFormat="1" ht="16.5" customHeight="1">
      <c r="A582" s="58">
        <v>2080502</v>
      </c>
      <c r="B582" s="58" t="s">
        <v>1435</v>
      </c>
      <c r="C582" s="50">
        <v>0</v>
      </c>
    </row>
    <row r="583" spans="1:3" s="43" customFormat="1" ht="16.5" customHeight="1">
      <c r="A583" s="58">
        <v>2080503</v>
      </c>
      <c r="B583" s="58" t="s">
        <v>1436</v>
      </c>
      <c r="C583" s="50">
        <v>0</v>
      </c>
    </row>
    <row r="584" spans="1:3" s="43" customFormat="1" ht="16.5" customHeight="1">
      <c r="A584" s="58">
        <v>2080505</v>
      </c>
      <c r="B584" s="58" t="s">
        <v>1437</v>
      </c>
      <c r="C584" s="50">
        <v>7676</v>
      </c>
    </row>
    <row r="585" spans="1:3" s="43" customFormat="1" ht="16.5" customHeight="1">
      <c r="A585" s="58">
        <v>2080506</v>
      </c>
      <c r="B585" s="58" t="s">
        <v>1438</v>
      </c>
      <c r="C585" s="50">
        <v>5</v>
      </c>
    </row>
    <row r="586" spans="1:3" s="43" customFormat="1" ht="16.5" customHeight="1">
      <c r="A586" s="58">
        <v>2080507</v>
      </c>
      <c r="B586" s="58" t="s">
        <v>1439</v>
      </c>
      <c r="C586" s="50">
        <v>25735</v>
      </c>
    </row>
    <row r="587" spans="1:3" s="43" customFormat="1" ht="16.5" customHeight="1">
      <c r="A587" s="58">
        <v>2080508</v>
      </c>
      <c r="B587" s="58" t="s">
        <v>1440</v>
      </c>
      <c r="C587" s="50">
        <v>0</v>
      </c>
    </row>
    <row r="588" spans="1:3" s="43" customFormat="1" ht="16.5" customHeight="1">
      <c r="A588" s="58">
        <v>2080599</v>
      </c>
      <c r="B588" s="58" t="s">
        <v>1441</v>
      </c>
      <c r="C588" s="50">
        <v>0</v>
      </c>
    </row>
    <row r="589" spans="1:3" s="43" customFormat="1" ht="16.5" customHeight="1">
      <c r="A589" s="58">
        <v>20806</v>
      </c>
      <c r="B589" s="57" t="s">
        <v>1442</v>
      </c>
      <c r="C589" s="50">
        <v>2</v>
      </c>
    </row>
    <row r="590" spans="1:3" s="43" customFormat="1" ht="16.5" customHeight="1">
      <c r="A590" s="58">
        <v>2080601</v>
      </c>
      <c r="B590" s="58" t="s">
        <v>1443</v>
      </c>
      <c r="C590" s="50">
        <v>0</v>
      </c>
    </row>
    <row r="591" spans="1:3" s="43" customFormat="1" ht="16.5" customHeight="1">
      <c r="A591" s="58">
        <v>2080602</v>
      </c>
      <c r="B591" s="58" t="s">
        <v>1444</v>
      </c>
      <c r="C591" s="50">
        <v>0</v>
      </c>
    </row>
    <row r="592" spans="1:3" s="43" customFormat="1" ht="16.5" customHeight="1">
      <c r="A592" s="58">
        <v>2080699</v>
      </c>
      <c r="B592" s="58" t="s">
        <v>1445</v>
      </c>
      <c r="C592" s="50">
        <v>2</v>
      </c>
    </row>
    <row r="593" spans="1:3" s="43" customFormat="1" ht="16.5" customHeight="1">
      <c r="A593" s="58">
        <v>20807</v>
      </c>
      <c r="B593" s="57" t="s">
        <v>1446</v>
      </c>
      <c r="C593" s="50">
        <v>2311</v>
      </c>
    </row>
    <row r="594" spans="1:3" s="43" customFormat="1" ht="16.5" customHeight="1">
      <c r="A594" s="58">
        <v>2080701</v>
      </c>
      <c r="B594" s="58" t="s">
        <v>1447</v>
      </c>
      <c r="C594" s="50">
        <v>0</v>
      </c>
    </row>
    <row r="595" spans="1:3" s="43" customFormat="1" ht="16.5" customHeight="1">
      <c r="A595" s="58">
        <v>2080702</v>
      </c>
      <c r="B595" s="58" t="s">
        <v>1448</v>
      </c>
      <c r="C595" s="50">
        <v>0</v>
      </c>
    </row>
    <row r="596" spans="1:3" s="43" customFormat="1" ht="16.5" customHeight="1">
      <c r="A596" s="58">
        <v>2080704</v>
      </c>
      <c r="B596" s="58" t="s">
        <v>1449</v>
      </c>
      <c r="C596" s="50">
        <v>0</v>
      </c>
    </row>
    <row r="597" spans="1:3" s="43" customFormat="1" ht="16.5" customHeight="1">
      <c r="A597" s="58">
        <v>2080705</v>
      </c>
      <c r="B597" s="58" t="s">
        <v>1450</v>
      </c>
      <c r="C597" s="50">
        <v>0</v>
      </c>
    </row>
    <row r="598" spans="1:3" s="43" customFormat="1" ht="16.5" customHeight="1">
      <c r="A598" s="58">
        <v>2080709</v>
      </c>
      <c r="B598" s="58" t="s">
        <v>1451</v>
      </c>
      <c r="C598" s="50">
        <v>0</v>
      </c>
    </row>
    <row r="599" spans="1:3" s="43" customFormat="1" ht="16.5" customHeight="1">
      <c r="A599" s="58">
        <v>2080711</v>
      </c>
      <c r="B599" s="58" t="s">
        <v>1452</v>
      </c>
      <c r="C599" s="50">
        <v>0</v>
      </c>
    </row>
    <row r="600" spans="1:3" s="43" customFormat="1" ht="16.5" customHeight="1">
      <c r="A600" s="58">
        <v>2080712</v>
      </c>
      <c r="B600" s="58" t="s">
        <v>1453</v>
      </c>
      <c r="C600" s="50">
        <v>0</v>
      </c>
    </row>
    <row r="601" spans="1:3" s="43" customFormat="1" ht="16.5" customHeight="1">
      <c r="A601" s="58">
        <v>2080713</v>
      </c>
      <c r="B601" s="58" t="s">
        <v>1454</v>
      </c>
      <c r="C601" s="50">
        <v>0</v>
      </c>
    </row>
    <row r="602" spans="1:3" s="43" customFormat="1" ht="16.5" customHeight="1">
      <c r="A602" s="58">
        <v>2080799</v>
      </c>
      <c r="B602" s="58" t="s">
        <v>1455</v>
      </c>
      <c r="C602" s="50">
        <v>2311</v>
      </c>
    </row>
    <row r="603" spans="1:3" s="43" customFormat="1" ht="16.5" customHeight="1">
      <c r="A603" s="58">
        <v>20808</v>
      </c>
      <c r="B603" s="57" t="s">
        <v>1456</v>
      </c>
      <c r="C603" s="50">
        <v>13513</v>
      </c>
    </row>
    <row r="604" spans="1:3" s="43" customFormat="1" ht="16.5" customHeight="1">
      <c r="A604" s="58">
        <v>2080801</v>
      </c>
      <c r="B604" s="58" t="s">
        <v>1457</v>
      </c>
      <c r="C604" s="50">
        <v>3293</v>
      </c>
    </row>
    <row r="605" spans="1:3" s="43" customFormat="1" ht="16.5" customHeight="1">
      <c r="A605" s="58">
        <v>2080802</v>
      </c>
      <c r="B605" s="58" t="s">
        <v>1458</v>
      </c>
      <c r="C605" s="50">
        <v>0</v>
      </c>
    </row>
    <row r="606" spans="1:3" s="43" customFormat="1" ht="16.5" customHeight="1">
      <c r="A606" s="58">
        <v>2080803</v>
      </c>
      <c r="B606" s="58" t="s">
        <v>1459</v>
      </c>
      <c r="C606" s="50">
        <v>0</v>
      </c>
    </row>
    <row r="607" spans="1:3" s="43" customFormat="1" ht="16.5" customHeight="1">
      <c r="A607" s="58">
        <v>2080805</v>
      </c>
      <c r="B607" s="58" t="s">
        <v>1460</v>
      </c>
      <c r="C607" s="50">
        <v>1152</v>
      </c>
    </row>
    <row r="608" spans="1:3" s="43" customFormat="1" ht="16.5" customHeight="1">
      <c r="A608" s="58">
        <v>2080806</v>
      </c>
      <c r="B608" s="58" t="s">
        <v>1461</v>
      </c>
      <c r="C608" s="50">
        <v>0</v>
      </c>
    </row>
    <row r="609" spans="1:3" s="43" customFormat="1" ht="16.5" customHeight="1">
      <c r="A609" s="58">
        <v>2080807</v>
      </c>
      <c r="B609" s="58" t="s">
        <v>1462</v>
      </c>
      <c r="C609" s="50">
        <v>0</v>
      </c>
    </row>
    <row r="610" spans="1:3" s="43" customFormat="1" ht="16.5" customHeight="1">
      <c r="A610" s="58">
        <v>2080808</v>
      </c>
      <c r="B610" s="58" t="s">
        <v>1463</v>
      </c>
      <c r="C610" s="50">
        <v>0</v>
      </c>
    </row>
    <row r="611" spans="1:3" s="43" customFormat="1" ht="16.5" customHeight="1">
      <c r="A611" s="58">
        <v>2080899</v>
      </c>
      <c r="B611" s="57" t="s">
        <v>1464</v>
      </c>
      <c r="C611" s="50">
        <v>9068</v>
      </c>
    </row>
    <row r="612" spans="1:3" s="43" customFormat="1" ht="16.5" customHeight="1">
      <c r="A612" s="58">
        <v>20809</v>
      </c>
      <c r="B612" s="58" t="s">
        <v>1465</v>
      </c>
      <c r="C612" s="50">
        <v>1344</v>
      </c>
    </row>
    <row r="613" spans="1:3" s="43" customFormat="1" ht="16.5" customHeight="1">
      <c r="A613" s="58">
        <v>2080901</v>
      </c>
      <c r="B613" s="58" t="s">
        <v>1466</v>
      </c>
      <c r="C613" s="50">
        <v>489</v>
      </c>
    </row>
    <row r="614" spans="1:3" s="43" customFormat="1" ht="16.5" customHeight="1">
      <c r="A614" s="58">
        <v>2080902</v>
      </c>
      <c r="B614" s="58" t="s">
        <v>1467</v>
      </c>
      <c r="C614" s="50">
        <v>253</v>
      </c>
    </row>
    <row r="615" spans="1:3" s="43" customFormat="1" ht="16.5" customHeight="1">
      <c r="A615" s="58">
        <v>2080903</v>
      </c>
      <c r="B615" s="58" t="s">
        <v>1468</v>
      </c>
      <c r="C615" s="50">
        <v>29</v>
      </c>
    </row>
    <row r="616" spans="1:3" s="43" customFormat="1" ht="16.5" customHeight="1">
      <c r="A616" s="58">
        <v>2080904</v>
      </c>
      <c r="B616" s="58" t="s">
        <v>1469</v>
      </c>
      <c r="C616" s="50">
        <v>4</v>
      </c>
    </row>
    <row r="617" spans="1:3" s="43" customFormat="1" ht="16.5" customHeight="1">
      <c r="A617" s="58">
        <v>2080905</v>
      </c>
      <c r="B617" s="58" t="s">
        <v>1470</v>
      </c>
      <c r="C617" s="50">
        <v>427</v>
      </c>
    </row>
    <row r="618" spans="1:3" s="43" customFormat="1" ht="16.5" customHeight="1">
      <c r="A618" s="58">
        <v>2080999</v>
      </c>
      <c r="B618" s="57" t="s">
        <v>1471</v>
      </c>
      <c r="C618" s="50">
        <v>142</v>
      </c>
    </row>
    <row r="619" spans="1:3" s="43" customFormat="1" ht="16.5" customHeight="1">
      <c r="A619" s="58">
        <v>20810</v>
      </c>
      <c r="B619" s="58" t="s">
        <v>1472</v>
      </c>
      <c r="C619" s="50">
        <v>1530</v>
      </c>
    </row>
    <row r="620" spans="1:3" s="43" customFormat="1" ht="16.5" customHeight="1">
      <c r="A620" s="58">
        <v>2081001</v>
      </c>
      <c r="B620" s="58" t="s">
        <v>1473</v>
      </c>
      <c r="C620" s="50">
        <v>723</v>
      </c>
    </row>
    <row r="621" spans="1:3" s="43" customFormat="1" ht="16.5" customHeight="1">
      <c r="A621" s="58">
        <v>2081002</v>
      </c>
      <c r="B621" s="58" t="s">
        <v>1474</v>
      </c>
      <c r="C621" s="50">
        <v>200</v>
      </c>
    </row>
    <row r="622" spans="1:3" s="43" customFormat="1" ht="16.5" customHeight="1">
      <c r="A622" s="58">
        <v>2081003</v>
      </c>
      <c r="B622" s="58" t="s">
        <v>1475</v>
      </c>
      <c r="C622" s="50">
        <v>0</v>
      </c>
    </row>
    <row r="623" spans="1:3" s="43" customFormat="1" ht="16.5" customHeight="1">
      <c r="A623" s="58">
        <v>2081004</v>
      </c>
      <c r="B623" s="58" t="s">
        <v>1476</v>
      </c>
      <c r="C623" s="50">
        <v>12</v>
      </c>
    </row>
    <row r="624" spans="1:3" s="43" customFormat="1" ht="16.5" customHeight="1">
      <c r="A624" s="58">
        <v>2081005</v>
      </c>
      <c r="B624" s="58" t="s">
        <v>1477</v>
      </c>
      <c r="C624" s="50">
        <v>295</v>
      </c>
    </row>
    <row r="625" spans="1:3" s="43" customFormat="1" ht="16.5" customHeight="1">
      <c r="A625" s="58">
        <v>2081006</v>
      </c>
      <c r="B625" s="58" t="s">
        <v>1478</v>
      </c>
      <c r="C625" s="50">
        <v>0</v>
      </c>
    </row>
    <row r="626" spans="1:3" s="43" customFormat="1" ht="16.5" customHeight="1">
      <c r="A626" s="58">
        <v>2081099</v>
      </c>
      <c r="B626" s="57" t="s">
        <v>1479</v>
      </c>
      <c r="C626" s="50">
        <v>300</v>
      </c>
    </row>
    <row r="627" spans="1:3" s="43" customFormat="1" ht="16.5" customHeight="1">
      <c r="A627" s="58">
        <v>20811</v>
      </c>
      <c r="B627" s="58" t="s">
        <v>1480</v>
      </c>
      <c r="C627" s="50">
        <v>3548</v>
      </c>
    </row>
    <row r="628" spans="1:3" s="43" customFormat="1" ht="16.5" customHeight="1">
      <c r="A628" s="58">
        <v>2081101</v>
      </c>
      <c r="B628" s="58" t="s">
        <v>1043</v>
      </c>
      <c r="C628" s="50">
        <v>261</v>
      </c>
    </row>
    <row r="629" spans="1:3" s="43" customFormat="1" ht="16.5" customHeight="1">
      <c r="A629" s="58">
        <v>2081102</v>
      </c>
      <c r="B629" s="58" t="s">
        <v>1044</v>
      </c>
      <c r="C629" s="50">
        <v>0</v>
      </c>
    </row>
    <row r="630" spans="1:3" s="43" customFormat="1" ht="16.5" customHeight="1">
      <c r="A630" s="58">
        <v>2081103</v>
      </c>
      <c r="B630" s="58" t="s">
        <v>1045</v>
      </c>
      <c r="C630" s="50">
        <v>0</v>
      </c>
    </row>
    <row r="631" spans="1:3" s="43" customFormat="1" ht="16.5" customHeight="1">
      <c r="A631" s="58">
        <v>2081104</v>
      </c>
      <c r="B631" s="58" t="s">
        <v>1481</v>
      </c>
      <c r="C631" s="50">
        <v>107</v>
      </c>
    </row>
    <row r="632" spans="1:3" s="43" customFormat="1" ht="16.5" customHeight="1">
      <c r="A632" s="58">
        <v>2081105</v>
      </c>
      <c r="B632" s="58" t="s">
        <v>1482</v>
      </c>
      <c r="C632" s="50">
        <v>121</v>
      </c>
    </row>
    <row r="633" spans="1:3" s="43" customFormat="1" ht="16.5" customHeight="1">
      <c r="A633" s="58">
        <v>2081106</v>
      </c>
      <c r="B633" s="58" t="s">
        <v>1483</v>
      </c>
      <c r="C633" s="50">
        <v>2</v>
      </c>
    </row>
    <row r="634" spans="1:3" s="43" customFormat="1" ht="16.5" customHeight="1">
      <c r="A634" s="58">
        <v>2081107</v>
      </c>
      <c r="B634" s="58" t="s">
        <v>1484</v>
      </c>
      <c r="C634" s="50">
        <v>1976</v>
      </c>
    </row>
    <row r="635" spans="1:3" s="43" customFormat="1" ht="16.5" customHeight="1">
      <c r="A635" s="58">
        <v>2081199</v>
      </c>
      <c r="B635" s="57" t="s">
        <v>1485</v>
      </c>
      <c r="C635" s="50">
        <v>1081</v>
      </c>
    </row>
    <row r="636" spans="1:3" s="43" customFormat="1" ht="16.5" customHeight="1">
      <c r="A636" s="58">
        <v>20816</v>
      </c>
      <c r="B636" s="58" t="s">
        <v>1486</v>
      </c>
      <c r="C636" s="50">
        <v>0</v>
      </c>
    </row>
    <row r="637" spans="1:3" s="43" customFormat="1" ht="16.5" customHeight="1">
      <c r="A637" s="58">
        <v>2081601</v>
      </c>
      <c r="B637" s="58" t="s">
        <v>1043</v>
      </c>
      <c r="C637" s="50">
        <v>0</v>
      </c>
    </row>
    <row r="638" spans="1:3" s="43" customFormat="1" ht="16.5" customHeight="1">
      <c r="A638" s="58">
        <v>2081602</v>
      </c>
      <c r="B638" s="58" t="s">
        <v>1044</v>
      </c>
      <c r="C638" s="50">
        <v>0</v>
      </c>
    </row>
    <row r="639" spans="1:3" s="43" customFormat="1" ht="16.5" customHeight="1">
      <c r="A639" s="58">
        <v>2081603</v>
      </c>
      <c r="B639" s="58" t="s">
        <v>1045</v>
      </c>
      <c r="C639" s="50">
        <v>0</v>
      </c>
    </row>
    <row r="640" spans="1:3" s="43" customFormat="1" ht="16.5" customHeight="1">
      <c r="A640" s="58">
        <v>2081699</v>
      </c>
      <c r="B640" s="57" t="s">
        <v>1487</v>
      </c>
      <c r="C640" s="50">
        <v>0</v>
      </c>
    </row>
    <row r="641" spans="1:3" s="43" customFormat="1" ht="16.5" customHeight="1">
      <c r="A641" s="58">
        <v>20819</v>
      </c>
      <c r="B641" s="58" t="s">
        <v>1488</v>
      </c>
      <c r="C641" s="50">
        <v>8005</v>
      </c>
    </row>
    <row r="642" spans="1:3" s="43" customFormat="1" ht="16.5" customHeight="1">
      <c r="A642" s="58">
        <v>2081901</v>
      </c>
      <c r="B642" s="58" t="s">
        <v>1489</v>
      </c>
      <c r="C642" s="50">
        <v>1584</v>
      </c>
    </row>
    <row r="643" spans="1:3" s="43" customFormat="1" ht="16.5" customHeight="1">
      <c r="A643" s="58">
        <v>2081902</v>
      </c>
      <c r="B643" s="57" t="s">
        <v>1490</v>
      </c>
      <c r="C643" s="50">
        <v>6421</v>
      </c>
    </row>
    <row r="644" spans="1:3" s="43" customFormat="1" ht="16.5" customHeight="1">
      <c r="A644" s="58">
        <v>20820</v>
      </c>
      <c r="B644" s="58" t="s">
        <v>1491</v>
      </c>
      <c r="C644" s="50">
        <v>1317</v>
      </c>
    </row>
    <row r="645" spans="1:3" s="43" customFormat="1" ht="16.5" customHeight="1">
      <c r="A645" s="58">
        <v>2082001</v>
      </c>
      <c r="B645" s="58" t="s">
        <v>1492</v>
      </c>
      <c r="C645" s="50">
        <v>1088</v>
      </c>
    </row>
    <row r="646" spans="1:3" s="43" customFormat="1" ht="16.5" customHeight="1">
      <c r="A646" s="58">
        <v>2082002</v>
      </c>
      <c r="B646" s="57" t="s">
        <v>1493</v>
      </c>
      <c r="C646" s="50">
        <v>229</v>
      </c>
    </row>
    <row r="647" spans="1:3" s="43" customFormat="1" ht="16.5" customHeight="1">
      <c r="A647" s="58">
        <v>20821</v>
      </c>
      <c r="B647" s="58" t="s">
        <v>1494</v>
      </c>
      <c r="C647" s="50">
        <v>4979</v>
      </c>
    </row>
    <row r="648" spans="1:3" s="43" customFormat="1" ht="16.5" customHeight="1">
      <c r="A648" s="58">
        <v>2082101</v>
      </c>
      <c r="B648" s="58" t="s">
        <v>1495</v>
      </c>
      <c r="C648" s="50">
        <v>0</v>
      </c>
    </row>
    <row r="649" spans="1:3" s="43" customFormat="1" ht="16.5" customHeight="1">
      <c r="A649" s="58">
        <v>2082102</v>
      </c>
      <c r="B649" s="57" t="s">
        <v>1496</v>
      </c>
      <c r="C649" s="50">
        <v>4979</v>
      </c>
    </row>
    <row r="650" spans="1:3" s="43" customFormat="1" ht="16.5" customHeight="1">
      <c r="A650" s="58">
        <v>20824</v>
      </c>
      <c r="B650" s="58" t="s">
        <v>1497</v>
      </c>
      <c r="C650" s="50">
        <v>0</v>
      </c>
    </row>
    <row r="651" spans="1:3" s="43" customFormat="1" ht="16.5" customHeight="1">
      <c r="A651" s="58">
        <v>2082401</v>
      </c>
      <c r="B651" s="58" t="s">
        <v>1498</v>
      </c>
      <c r="C651" s="50">
        <v>0</v>
      </c>
    </row>
    <row r="652" spans="1:3" s="43" customFormat="1" ht="16.5" customHeight="1">
      <c r="A652" s="58">
        <v>2082402</v>
      </c>
      <c r="B652" s="57" t="s">
        <v>1499</v>
      </c>
      <c r="C652" s="50">
        <v>0</v>
      </c>
    </row>
    <row r="653" spans="1:3" s="43" customFormat="1" ht="16.5" customHeight="1">
      <c r="A653" s="58">
        <v>20825</v>
      </c>
      <c r="B653" s="58" t="s">
        <v>1500</v>
      </c>
      <c r="C653" s="50">
        <v>39</v>
      </c>
    </row>
    <row r="654" spans="1:3" s="43" customFormat="1" ht="16.5" customHeight="1">
      <c r="A654" s="58">
        <v>2082501</v>
      </c>
      <c r="B654" s="58" t="s">
        <v>1501</v>
      </c>
      <c r="C654" s="50">
        <v>0</v>
      </c>
    </row>
    <row r="655" spans="1:3" s="43" customFormat="1" ht="16.5" customHeight="1">
      <c r="A655" s="58">
        <v>2082502</v>
      </c>
      <c r="B655" s="57" t="s">
        <v>1502</v>
      </c>
      <c r="C655" s="50">
        <v>39</v>
      </c>
    </row>
    <row r="656" spans="1:3" s="43" customFormat="1" ht="16.5" customHeight="1">
      <c r="A656" s="58">
        <v>20826</v>
      </c>
      <c r="B656" s="58" t="s">
        <v>1503</v>
      </c>
      <c r="C656" s="50">
        <v>8675</v>
      </c>
    </row>
    <row r="657" spans="1:3" s="43" customFormat="1" ht="16.5" customHeight="1">
      <c r="A657" s="58">
        <v>2082601</v>
      </c>
      <c r="B657" s="58" t="s">
        <v>1504</v>
      </c>
      <c r="C657" s="50">
        <v>0</v>
      </c>
    </row>
    <row r="658" spans="1:3" s="43" customFormat="1" ht="16.5" customHeight="1">
      <c r="A658" s="58">
        <v>2082602</v>
      </c>
      <c r="B658" s="58" t="s">
        <v>1505</v>
      </c>
      <c r="C658" s="50">
        <v>8675</v>
      </c>
    </row>
    <row r="659" spans="1:3" s="43" customFormat="1" ht="16.5" customHeight="1">
      <c r="A659" s="58">
        <v>2082699</v>
      </c>
      <c r="B659" s="57" t="s">
        <v>1506</v>
      </c>
      <c r="C659" s="50">
        <v>0</v>
      </c>
    </row>
    <row r="660" spans="1:3" s="43" customFormat="1" ht="16.5" customHeight="1">
      <c r="A660" s="58">
        <v>20827</v>
      </c>
      <c r="B660" s="58" t="s">
        <v>1507</v>
      </c>
      <c r="C660" s="50">
        <v>1977</v>
      </c>
    </row>
    <row r="661" spans="1:3" s="43" customFormat="1" ht="16.5" customHeight="1">
      <c r="A661" s="58">
        <v>2082701</v>
      </c>
      <c r="B661" s="58" t="s">
        <v>1508</v>
      </c>
      <c r="C661" s="50">
        <v>0</v>
      </c>
    </row>
    <row r="662" spans="1:3" s="43" customFormat="1" ht="16.5" customHeight="1">
      <c r="A662" s="58">
        <v>2082702</v>
      </c>
      <c r="B662" s="58" t="s">
        <v>1509</v>
      </c>
      <c r="C662" s="50">
        <v>0</v>
      </c>
    </row>
    <row r="663" spans="1:3" s="43" customFormat="1" ht="16.5" customHeight="1">
      <c r="A663" s="58">
        <v>2082799</v>
      </c>
      <c r="B663" s="57" t="s">
        <v>1510</v>
      </c>
      <c r="C663" s="50">
        <v>1977</v>
      </c>
    </row>
    <row r="664" spans="1:3" s="43" customFormat="1" ht="16.5" customHeight="1">
      <c r="A664" s="58">
        <v>20828</v>
      </c>
      <c r="B664" s="58" t="s">
        <v>1511</v>
      </c>
      <c r="C664" s="50">
        <v>626</v>
      </c>
    </row>
    <row r="665" spans="1:3" s="43" customFormat="1" ht="16.5" customHeight="1">
      <c r="A665" s="58">
        <v>2082801</v>
      </c>
      <c r="B665" s="58" t="s">
        <v>1043</v>
      </c>
      <c r="C665" s="50">
        <v>623</v>
      </c>
    </row>
    <row r="666" spans="1:3" s="43" customFormat="1" ht="16.5" customHeight="1">
      <c r="A666" s="58">
        <v>2082802</v>
      </c>
      <c r="B666" s="58" t="s">
        <v>1044</v>
      </c>
      <c r="C666" s="50">
        <v>0</v>
      </c>
    </row>
    <row r="667" spans="1:3" s="43" customFormat="1" ht="16.5" customHeight="1">
      <c r="A667" s="58">
        <v>2082803</v>
      </c>
      <c r="B667" s="58" t="s">
        <v>1045</v>
      </c>
      <c r="C667" s="50">
        <v>0</v>
      </c>
    </row>
    <row r="668" spans="1:3" s="43" customFormat="1" ht="16.5" customHeight="1">
      <c r="A668" s="58">
        <v>2082804</v>
      </c>
      <c r="B668" s="58" t="s">
        <v>1512</v>
      </c>
      <c r="C668" s="50">
        <v>0</v>
      </c>
    </row>
    <row r="669" spans="1:3" s="43" customFormat="1" ht="16.5" customHeight="1">
      <c r="A669" s="58">
        <v>2082805</v>
      </c>
      <c r="B669" s="58" t="s">
        <v>1513</v>
      </c>
      <c r="C669" s="50">
        <v>0</v>
      </c>
    </row>
    <row r="670" spans="1:3" s="43" customFormat="1" ht="16.5" customHeight="1">
      <c r="A670" s="58">
        <v>2082850</v>
      </c>
      <c r="B670" s="58" t="s">
        <v>1052</v>
      </c>
      <c r="C670" s="50">
        <v>0</v>
      </c>
    </row>
    <row r="671" spans="1:3" s="43" customFormat="1" ht="16.5" customHeight="1">
      <c r="A671" s="58">
        <v>2082899</v>
      </c>
      <c r="B671" s="57" t="s">
        <v>1514</v>
      </c>
      <c r="C671" s="50">
        <v>3</v>
      </c>
    </row>
    <row r="672" spans="1:3" s="43" customFormat="1" ht="16.5" customHeight="1">
      <c r="A672" s="58">
        <v>20830</v>
      </c>
      <c r="B672" s="58" t="s">
        <v>1515</v>
      </c>
      <c r="C672" s="50">
        <v>0</v>
      </c>
    </row>
    <row r="673" spans="1:3" s="43" customFormat="1" ht="16.5" customHeight="1">
      <c r="A673" s="58">
        <v>2083001</v>
      </c>
      <c r="B673" s="58" t="s">
        <v>1516</v>
      </c>
      <c r="C673" s="50">
        <v>0</v>
      </c>
    </row>
    <row r="674" spans="1:3" s="43" customFormat="1" ht="16.5" customHeight="1">
      <c r="A674" s="58">
        <v>2083099</v>
      </c>
      <c r="B674" s="57" t="s">
        <v>1517</v>
      </c>
      <c r="C674" s="50">
        <v>0</v>
      </c>
    </row>
    <row r="675" spans="1:3" s="43" customFormat="1" ht="16.5" customHeight="1">
      <c r="A675" s="58">
        <v>20899</v>
      </c>
      <c r="B675" s="58" t="s">
        <v>1518</v>
      </c>
      <c r="C675" s="50">
        <v>233</v>
      </c>
    </row>
    <row r="676" spans="1:3" s="43" customFormat="1" ht="16.5" customHeight="1">
      <c r="A676" s="58">
        <v>2089999</v>
      </c>
      <c r="B676" s="57" t="s">
        <v>1519</v>
      </c>
      <c r="C676" s="50">
        <v>233</v>
      </c>
    </row>
    <row r="677" spans="1:3" s="43" customFormat="1" ht="16.5" customHeight="1">
      <c r="A677" s="58">
        <v>210</v>
      </c>
      <c r="B677" s="57" t="s">
        <v>1520</v>
      </c>
      <c r="C677" s="50">
        <v>79894</v>
      </c>
    </row>
    <row r="678" spans="1:3" s="43" customFormat="1" ht="16.5" customHeight="1">
      <c r="A678" s="58">
        <v>21001</v>
      </c>
      <c r="B678" s="58" t="s">
        <v>1521</v>
      </c>
      <c r="C678" s="50">
        <v>3284</v>
      </c>
    </row>
    <row r="679" spans="1:3" s="43" customFormat="1" ht="16.5" customHeight="1">
      <c r="A679" s="58">
        <v>2100101</v>
      </c>
      <c r="B679" s="58" t="s">
        <v>1043</v>
      </c>
      <c r="C679" s="50">
        <v>2764</v>
      </c>
    </row>
    <row r="680" spans="1:3" s="43" customFormat="1" ht="16.5" customHeight="1">
      <c r="A680" s="58">
        <v>2100102</v>
      </c>
      <c r="B680" s="58" t="s">
        <v>1044</v>
      </c>
      <c r="C680" s="50">
        <v>0</v>
      </c>
    </row>
    <row r="681" spans="1:3" s="43" customFormat="1" ht="16.5" customHeight="1">
      <c r="A681" s="58">
        <v>2100103</v>
      </c>
      <c r="B681" s="58" t="s">
        <v>1045</v>
      </c>
      <c r="C681" s="50">
        <v>0</v>
      </c>
    </row>
    <row r="682" spans="1:3" s="43" customFormat="1" ht="16.5" customHeight="1">
      <c r="A682" s="58">
        <v>2100199</v>
      </c>
      <c r="B682" s="57" t="s">
        <v>1522</v>
      </c>
      <c r="C682" s="50">
        <v>520</v>
      </c>
    </row>
    <row r="683" spans="1:3" s="43" customFormat="1" ht="16.5" customHeight="1">
      <c r="A683" s="58">
        <v>21002</v>
      </c>
      <c r="B683" s="58" t="s">
        <v>1523</v>
      </c>
      <c r="C683" s="50">
        <v>1966</v>
      </c>
    </row>
    <row r="684" spans="1:3" s="43" customFormat="1" ht="16.5" customHeight="1">
      <c r="A684" s="58">
        <v>2100201</v>
      </c>
      <c r="B684" s="58" t="s">
        <v>1524</v>
      </c>
      <c r="C684" s="50">
        <v>796</v>
      </c>
    </row>
    <row r="685" spans="1:3" s="43" customFormat="1" ht="16.5" customHeight="1">
      <c r="A685" s="58">
        <v>2100202</v>
      </c>
      <c r="B685" s="58" t="s">
        <v>1525</v>
      </c>
      <c r="C685" s="50">
        <v>0</v>
      </c>
    </row>
    <row r="686" spans="1:3" s="43" customFormat="1" ht="16.5" customHeight="1">
      <c r="A686" s="58">
        <v>2100203</v>
      </c>
      <c r="B686" s="58" t="s">
        <v>1526</v>
      </c>
      <c r="C686" s="50">
        <v>0</v>
      </c>
    </row>
    <row r="687" spans="1:3" s="43" customFormat="1" ht="16.5" customHeight="1">
      <c r="A687" s="58">
        <v>2100204</v>
      </c>
      <c r="B687" s="58" t="s">
        <v>1527</v>
      </c>
      <c r="C687" s="50">
        <v>0</v>
      </c>
    </row>
    <row r="688" spans="1:3" s="43" customFormat="1" ht="16.5" customHeight="1">
      <c r="A688" s="58">
        <v>2100205</v>
      </c>
      <c r="B688" s="58" t="s">
        <v>1528</v>
      </c>
      <c r="C688" s="50">
        <v>0</v>
      </c>
    </row>
    <row r="689" spans="1:3" s="43" customFormat="1" ht="16.5" customHeight="1">
      <c r="A689" s="58">
        <v>2100206</v>
      </c>
      <c r="B689" s="58" t="s">
        <v>1529</v>
      </c>
      <c r="C689" s="50">
        <v>246</v>
      </c>
    </row>
    <row r="690" spans="1:3" s="43" customFormat="1" ht="16.5" customHeight="1">
      <c r="A690" s="58">
        <v>2100207</v>
      </c>
      <c r="B690" s="58" t="s">
        <v>1530</v>
      </c>
      <c r="C690" s="50">
        <v>0</v>
      </c>
    </row>
    <row r="691" spans="1:3" s="43" customFormat="1" ht="16.5" customHeight="1">
      <c r="A691" s="58">
        <v>2100208</v>
      </c>
      <c r="B691" s="58" t="s">
        <v>1531</v>
      </c>
      <c r="C691" s="50">
        <v>0</v>
      </c>
    </row>
    <row r="692" spans="1:3" s="43" customFormat="1" ht="16.5" customHeight="1">
      <c r="A692" s="58">
        <v>2100209</v>
      </c>
      <c r="B692" s="58" t="s">
        <v>1532</v>
      </c>
      <c r="C692" s="50">
        <v>0</v>
      </c>
    </row>
    <row r="693" spans="1:3" s="43" customFormat="1" ht="16.5" customHeight="1">
      <c r="A693" s="58">
        <v>2100210</v>
      </c>
      <c r="B693" s="58" t="s">
        <v>1533</v>
      </c>
      <c r="C693" s="50">
        <v>0</v>
      </c>
    </row>
    <row r="694" spans="1:3" s="43" customFormat="1" ht="16.5" customHeight="1">
      <c r="A694" s="58">
        <v>2100211</v>
      </c>
      <c r="B694" s="58" t="s">
        <v>1534</v>
      </c>
      <c r="C694" s="50">
        <v>0</v>
      </c>
    </row>
    <row r="695" spans="1:3" s="43" customFormat="1" ht="16.5" customHeight="1">
      <c r="A695" s="58">
        <v>2100212</v>
      </c>
      <c r="B695" s="58" t="s">
        <v>1535</v>
      </c>
      <c r="C695" s="50">
        <v>0</v>
      </c>
    </row>
    <row r="696" spans="1:3" s="43" customFormat="1" ht="16.5" customHeight="1">
      <c r="A696" s="58">
        <v>2100213</v>
      </c>
      <c r="B696" s="57" t="s">
        <v>1536</v>
      </c>
      <c r="C696" s="50">
        <v>0</v>
      </c>
    </row>
    <row r="697" spans="1:3" s="43" customFormat="1" ht="16.5" customHeight="1">
      <c r="A697" s="58">
        <v>2100299</v>
      </c>
      <c r="B697" s="58" t="s">
        <v>1537</v>
      </c>
      <c r="C697" s="50">
        <v>924</v>
      </c>
    </row>
    <row r="698" spans="1:3" s="43" customFormat="1" ht="16.5" customHeight="1">
      <c r="A698" s="58">
        <v>21003</v>
      </c>
      <c r="B698" s="58" t="s">
        <v>1538</v>
      </c>
      <c r="C698" s="50">
        <v>7672</v>
      </c>
    </row>
    <row r="699" spans="1:3" s="43" customFormat="1" ht="16.5" customHeight="1">
      <c r="A699" s="58">
        <v>2100301</v>
      </c>
      <c r="B699" s="58" t="s">
        <v>1539</v>
      </c>
      <c r="C699" s="50">
        <v>0</v>
      </c>
    </row>
    <row r="700" spans="1:3" s="43" customFormat="1" ht="16.5" customHeight="1">
      <c r="A700" s="58">
        <v>2100302</v>
      </c>
      <c r="B700" s="57" t="s">
        <v>1540</v>
      </c>
      <c r="C700" s="50">
        <v>5047</v>
      </c>
    </row>
    <row r="701" spans="1:3" s="43" customFormat="1" ht="16.5" customHeight="1">
      <c r="A701" s="58">
        <v>2100399</v>
      </c>
      <c r="B701" s="58" t="s">
        <v>1541</v>
      </c>
      <c r="C701" s="50">
        <v>2625</v>
      </c>
    </row>
    <row r="702" spans="1:3" s="43" customFormat="1" ht="16.5" customHeight="1">
      <c r="A702" s="58">
        <v>21004</v>
      </c>
      <c r="B702" s="58" t="s">
        <v>1542</v>
      </c>
      <c r="C702" s="50">
        <v>12199</v>
      </c>
    </row>
    <row r="703" spans="1:3" s="43" customFormat="1" ht="16.5" customHeight="1">
      <c r="A703" s="58">
        <v>2100401</v>
      </c>
      <c r="B703" s="58" t="s">
        <v>1543</v>
      </c>
      <c r="C703" s="50">
        <v>817</v>
      </c>
    </row>
    <row r="704" spans="1:3" s="43" customFormat="1" ht="16.5" customHeight="1">
      <c r="A704" s="58">
        <v>2100402</v>
      </c>
      <c r="B704" s="58" t="s">
        <v>1544</v>
      </c>
      <c r="C704" s="50">
        <v>486</v>
      </c>
    </row>
    <row r="705" spans="1:3" s="43" customFormat="1" ht="16.5" customHeight="1">
      <c r="A705" s="58">
        <v>2100403</v>
      </c>
      <c r="B705" s="58" t="s">
        <v>1545</v>
      </c>
      <c r="C705" s="50">
        <v>0</v>
      </c>
    </row>
    <row r="706" spans="1:3" s="43" customFormat="1" ht="16.5" customHeight="1">
      <c r="A706" s="58">
        <v>2100404</v>
      </c>
      <c r="B706" s="58" t="s">
        <v>1546</v>
      </c>
      <c r="C706" s="50">
        <v>0</v>
      </c>
    </row>
    <row r="707" spans="1:3" s="43" customFormat="1" ht="16.5" customHeight="1">
      <c r="A707" s="58">
        <v>2100405</v>
      </c>
      <c r="B707" s="58" t="s">
        <v>1547</v>
      </c>
      <c r="C707" s="50">
        <v>0</v>
      </c>
    </row>
    <row r="708" spans="1:3" s="43" customFormat="1" ht="16.5" customHeight="1">
      <c r="A708" s="58">
        <v>2100406</v>
      </c>
      <c r="B708" s="58" t="s">
        <v>1548</v>
      </c>
      <c r="C708" s="50">
        <v>0</v>
      </c>
    </row>
    <row r="709" spans="1:3" s="43" customFormat="1" ht="16.5" customHeight="1">
      <c r="A709" s="58">
        <v>2100407</v>
      </c>
      <c r="B709" s="58" t="s">
        <v>1549</v>
      </c>
      <c r="C709" s="50">
        <v>0</v>
      </c>
    </row>
    <row r="710" spans="1:3" s="43" customFormat="1" ht="16.5" customHeight="1">
      <c r="A710" s="58">
        <v>2100408</v>
      </c>
      <c r="B710" s="58" t="s">
        <v>1550</v>
      </c>
      <c r="C710" s="50">
        <v>5803</v>
      </c>
    </row>
    <row r="711" spans="1:3" s="43" customFormat="1" ht="16.5" customHeight="1">
      <c r="A711" s="58">
        <v>2100409</v>
      </c>
      <c r="B711" s="58" t="s">
        <v>1551</v>
      </c>
      <c r="C711" s="50">
        <v>3211</v>
      </c>
    </row>
    <row r="712" spans="1:3" s="43" customFormat="1" ht="16.5" customHeight="1">
      <c r="A712" s="58">
        <v>2100410</v>
      </c>
      <c r="B712" s="57" t="s">
        <v>1552</v>
      </c>
      <c r="C712" s="50">
        <v>254</v>
      </c>
    </row>
    <row r="713" spans="1:3" s="43" customFormat="1" ht="16.5" customHeight="1">
      <c r="A713" s="58">
        <v>2100499</v>
      </c>
      <c r="B713" s="58" t="s">
        <v>1553</v>
      </c>
      <c r="C713" s="50">
        <v>1628</v>
      </c>
    </row>
    <row r="714" spans="1:3" s="43" customFormat="1" ht="16.5" customHeight="1">
      <c r="A714" s="58">
        <v>21006</v>
      </c>
      <c r="B714" s="58" t="s">
        <v>1554</v>
      </c>
      <c r="C714" s="50">
        <v>3</v>
      </c>
    </row>
    <row r="715" spans="1:3" s="43" customFormat="1" ht="16.5" customHeight="1">
      <c r="A715" s="58">
        <v>2100601</v>
      </c>
      <c r="B715" s="57" t="s">
        <v>1555</v>
      </c>
      <c r="C715" s="50">
        <v>3</v>
      </c>
    </row>
    <row r="716" spans="1:3" s="43" customFormat="1" ht="16.5" customHeight="1">
      <c r="A716" s="58">
        <v>2100699</v>
      </c>
      <c r="B716" s="58" t="s">
        <v>1556</v>
      </c>
      <c r="C716" s="50">
        <v>0</v>
      </c>
    </row>
    <row r="717" spans="1:3" s="43" customFormat="1" ht="16.5" customHeight="1">
      <c r="A717" s="58">
        <v>21007</v>
      </c>
      <c r="B717" s="58" t="s">
        <v>1557</v>
      </c>
      <c r="C717" s="50">
        <v>2183</v>
      </c>
    </row>
    <row r="718" spans="1:3" s="43" customFormat="1" ht="16.5" customHeight="1">
      <c r="A718" s="58">
        <v>2100716</v>
      </c>
      <c r="B718" s="58" t="s">
        <v>1558</v>
      </c>
      <c r="C718" s="50">
        <v>12</v>
      </c>
    </row>
    <row r="719" spans="1:3" s="43" customFormat="1" ht="16.5" customHeight="1">
      <c r="A719" s="58">
        <v>2100717</v>
      </c>
      <c r="B719" s="57" t="s">
        <v>1559</v>
      </c>
      <c r="C719" s="50">
        <v>2171</v>
      </c>
    </row>
    <row r="720" spans="1:3" s="43" customFormat="1" ht="16.5" customHeight="1">
      <c r="A720" s="58">
        <v>2100799</v>
      </c>
      <c r="B720" s="58" t="s">
        <v>1560</v>
      </c>
      <c r="C720" s="50">
        <v>0</v>
      </c>
    </row>
    <row r="721" spans="1:3" s="43" customFormat="1" ht="16.5" customHeight="1">
      <c r="A721" s="58">
        <v>21011</v>
      </c>
      <c r="B721" s="58" t="s">
        <v>1561</v>
      </c>
      <c r="C721" s="50">
        <v>3335</v>
      </c>
    </row>
    <row r="722" spans="1:3" s="43" customFormat="1" ht="16.5" customHeight="1">
      <c r="A722" s="58">
        <v>2101101</v>
      </c>
      <c r="B722" s="58" t="s">
        <v>1562</v>
      </c>
      <c r="C722" s="50">
        <v>2345</v>
      </c>
    </row>
    <row r="723" spans="1:3" s="43" customFormat="1" ht="16.5" customHeight="1">
      <c r="A723" s="58">
        <v>2101102</v>
      </c>
      <c r="B723" s="58" t="s">
        <v>1563</v>
      </c>
      <c r="C723" s="50">
        <v>990</v>
      </c>
    </row>
    <row r="724" spans="1:3" s="43" customFormat="1" ht="16.5" customHeight="1">
      <c r="A724" s="58">
        <v>2101103</v>
      </c>
      <c r="B724" s="57" t="s">
        <v>1564</v>
      </c>
      <c r="C724" s="50">
        <v>0</v>
      </c>
    </row>
    <row r="725" spans="1:3" s="43" customFormat="1" ht="16.5" customHeight="1">
      <c r="A725" s="58">
        <v>2101199</v>
      </c>
      <c r="B725" s="58" t="s">
        <v>1565</v>
      </c>
      <c r="C725" s="50">
        <v>0</v>
      </c>
    </row>
    <row r="726" spans="1:3" s="43" customFormat="1" ht="16.5" customHeight="1">
      <c r="A726" s="58">
        <v>21012</v>
      </c>
      <c r="B726" s="58" t="s">
        <v>1566</v>
      </c>
      <c r="C726" s="50">
        <v>45815</v>
      </c>
    </row>
    <row r="727" spans="1:3" s="43" customFormat="1" ht="16.5" customHeight="1">
      <c r="A727" s="58">
        <v>2101201</v>
      </c>
      <c r="B727" s="58" t="s">
        <v>1567</v>
      </c>
      <c r="C727" s="50">
        <v>0</v>
      </c>
    </row>
    <row r="728" spans="1:3" s="43" customFormat="1" ht="16.5" customHeight="1">
      <c r="A728" s="58">
        <v>2101202</v>
      </c>
      <c r="B728" s="57" t="s">
        <v>1568</v>
      </c>
      <c r="C728" s="50">
        <v>45815</v>
      </c>
    </row>
    <row r="729" spans="1:3" s="43" customFormat="1" ht="16.5" customHeight="1">
      <c r="A729" s="58">
        <v>2101299</v>
      </c>
      <c r="B729" s="58" t="s">
        <v>1569</v>
      </c>
      <c r="C729" s="50">
        <v>0</v>
      </c>
    </row>
    <row r="730" spans="1:3" s="43" customFormat="1" ht="16.5" customHeight="1">
      <c r="A730" s="58">
        <v>21013</v>
      </c>
      <c r="B730" s="58" t="s">
        <v>1570</v>
      </c>
      <c r="C730" s="50">
        <v>2750</v>
      </c>
    </row>
    <row r="731" spans="1:3" s="43" customFormat="1" ht="16.5" customHeight="1">
      <c r="A731" s="58">
        <v>2101301</v>
      </c>
      <c r="B731" s="58" t="s">
        <v>1571</v>
      </c>
      <c r="C731" s="50">
        <v>0</v>
      </c>
    </row>
    <row r="732" spans="1:3" s="43" customFormat="1" ht="16.5" customHeight="1">
      <c r="A732" s="58">
        <v>2101302</v>
      </c>
      <c r="B732" s="57" t="s">
        <v>1572</v>
      </c>
      <c r="C732" s="50">
        <v>0</v>
      </c>
    </row>
    <row r="733" spans="1:3" s="43" customFormat="1" ht="16.5" customHeight="1">
      <c r="A733" s="58">
        <v>2101399</v>
      </c>
      <c r="B733" s="58" t="s">
        <v>1573</v>
      </c>
      <c r="C733" s="50">
        <v>2750</v>
      </c>
    </row>
    <row r="734" spans="1:3" s="43" customFormat="1" ht="16.5" customHeight="1">
      <c r="A734" s="58">
        <v>21014</v>
      </c>
      <c r="B734" s="58" t="s">
        <v>1574</v>
      </c>
      <c r="C734" s="50">
        <v>377</v>
      </c>
    </row>
    <row r="735" spans="1:3" s="43" customFormat="1" ht="16.5" customHeight="1">
      <c r="A735" s="58">
        <v>2101401</v>
      </c>
      <c r="B735" s="57" t="s">
        <v>1575</v>
      </c>
      <c r="C735" s="50">
        <v>377</v>
      </c>
    </row>
    <row r="736" spans="1:3" s="43" customFormat="1" ht="16.5" customHeight="1">
      <c r="A736" s="58">
        <v>2101499</v>
      </c>
      <c r="B736" s="58" t="s">
        <v>1576</v>
      </c>
      <c r="C736" s="50">
        <v>0</v>
      </c>
    </row>
    <row r="737" spans="1:3" s="43" customFormat="1" ht="16.5" customHeight="1">
      <c r="A737" s="58">
        <v>21015</v>
      </c>
      <c r="B737" s="58" t="s">
        <v>1577</v>
      </c>
      <c r="C737" s="50">
        <v>63</v>
      </c>
    </row>
    <row r="738" spans="1:3" s="43" customFormat="1" ht="16.5" customHeight="1">
      <c r="A738" s="58">
        <v>2101501</v>
      </c>
      <c r="B738" s="58" t="s">
        <v>1043</v>
      </c>
      <c r="C738" s="50">
        <v>21</v>
      </c>
    </row>
    <row r="739" spans="1:3" s="43" customFormat="1" ht="16.5" customHeight="1">
      <c r="A739" s="58">
        <v>2101502</v>
      </c>
      <c r="B739" s="58" t="s">
        <v>1044</v>
      </c>
      <c r="C739" s="50">
        <v>0</v>
      </c>
    </row>
    <row r="740" spans="1:3" s="43" customFormat="1" ht="16.5" customHeight="1">
      <c r="A740" s="58">
        <v>2101503</v>
      </c>
      <c r="B740" s="58" t="s">
        <v>1045</v>
      </c>
      <c r="C740" s="50">
        <v>0</v>
      </c>
    </row>
    <row r="741" spans="1:3" s="43" customFormat="1" ht="16.5" customHeight="1">
      <c r="A741" s="58">
        <v>2101504</v>
      </c>
      <c r="B741" s="58" t="s">
        <v>1084</v>
      </c>
      <c r="C741" s="50">
        <v>7</v>
      </c>
    </row>
    <row r="742" spans="1:3" s="43" customFormat="1" ht="16.5" customHeight="1">
      <c r="A742" s="58">
        <v>2101505</v>
      </c>
      <c r="B742" s="58" t="s">
        <v>1578</v>
      </c>
      <c r="C742" s="50">
        <v>0</v>
      </c>
    </row>
    <row r="743" spans="1:3" s="43" customFormat="1" ht="16.5" customHeight="1">
      <c r="A743" s="58">
        <v>2101506</v>
      </c>
      <c r="B743" s="58" t="s">
        <v>1579</v>
      </c>
      <c r="C743" s="50">
        <v>0</v>
      </c>
    </row>
    <row r="744" spans="1:3" s="43" customFormat="1" ht="16.5" customHeight="1">
      <c r="A744" s="58">
        <v>2101550</v>
      </c>
      <c r="B744" s="57" t="s">
        <v>1052</v>
      </c>
      <c r="C744" s="50">
        <v>19</v>
      </c>
    </row>
    <row r="745" spans="1:3" s="43" customFormat="1" ht="16.5" customHeight="1">
      <c r="A745" s="58">
        <v>2101599</v>
      </c>
      <c r="B745" s="58" t="s">
        <v>1580</v>
      </c>
      <c r="C745" s="50">
        <v>16</v>
      </c>
    </row>
    <row r="746" spans="1:3" s="43" customFormat="1" ht="16.5" customHeight="1">
      <c r="A746" s="58">
        <v>21016</v>
      </c>
      <c r="B746" s="57" t="s">
        <v>1581</v>
      </c>
      <c r="C746" s="50">
        <v>64</v>
      </c>
    </row>
    <row r="747" spans="1:3" s="43" customFormat="1" ht="16.5" customHeight="1">
      <c r="A747" s="58">
        <v>2101601</v>
      </c>
      <c r="B747" s="58" t="s">
        <v>1582</v>
      </c>
      <c r="C747" s="50">
        <v>64</v>
      </c>
    </row>
    <row r="748" spans="1:3" s="43" customFormat="1" ht="16.5" customHeight="1">
      <c r="A748" s="58">
        <v>21099</v>
      </c>
      <c r="B748" s="57" t="s">
        <v>1583</v>
      </c>
      <c r="C748" s="50">
        <v>183</v>
      </c>
    </row>
    <row r="749" spans="1:3" s="43" customFormat="1" ht="16.5" customHeight="1">
      <c r="A749" s="58">
        <v>2109999</v>
      </c>
      <c r="B749" s="57" t="s">
        <v>1584</v>
      </c>
      <c r="C749" s="50">
        <v>183</v>
      </c>
    </row>
    <row r="750" spans="1:3" s="43" customFormat="1" ht="16.5" customHeight="1">
      <c r="A750" s="58">
        <v>211</v>
      </c>
      <c r="B750" s="58" t="s">
        <v>1585</v>
      </c>
      <c r="C750" s="50">
        <v>4065</v>
      </c>
    </row>
    <row r="751" spans="1:3" s="43" customFormat="1" ht="16.5" customHeight="1">
      <c r="A751" s="58">
        <v>21101</v>
      </c>
      <c r="B751" s="58" t="s">
        <v>1586</v>
      </c>
      <c r="C751" s="50">
        <v>566</v>
      </c>
    </row>
    <row r="752" spans="1:3" s="43" customFormat="1" ht="16.5" customHeight="1">
      <c r="A752" s="58">
        <v>2110101</v>
      </c>
      <c r="B752" s="58" t="s">
        <v>1043</v>
      </c>
      <c r="C752" s="50">
        <v>341</v>
      </c>
    </row>
    <row r="753" spans="1:3" s="43" customFormat="1" ht="16.5" customHeight="1">
      <c r="A753" s="58">
        <v>2110102</v>
      </c>
      <c r="B753" s="58" t="s">
        <v>1044</v>
      </c>
      <c r="C753" s="50">
        <v>0</v>
      </c>
    </row>
    <row r="754" spans="1:3" s="43" customFormat="1" ht="16.5" customHeight="1">
      <c r="A754" s="58">
        <v>2110103</v>
      </c>
      <c r="B754" s="58" t="s">
        <v>1045</v>
      </c>
      <c r="C754" s="50">
        <v>0</v>
      </c>
    </row>
    <row r="755" spans="1:3" s="43" customFormat="1" ht="16.5" customHeight="1">
      <c r="A755" s="58">
        <v>2110104</v>
      </c>
      <c r="B755" s="58" t="s">
        <v>1587</v>
      </c>
      <c r="C755" s="50">
        <v>0</v>
      </c>
    </row>
    <row r="756" spans="1:3" s="43" customFormat="1" ht="16.5" customHeight="1">
      <c r="A756" s="58">
        <v>2110105</v>
      </c>
      <c r="B756" s="58" t="s">
        <v>1588</v>
      </c>
      <c r="C756" s="50">
        <v>0</v>
      </c>
    </row>
    <row r="757" spans="1:3" s="43" customFormat="1" ht="16.5" customHeight="1">
      <c r="A757" s="58">
        <v>2110106</v>
      </c>
      <c r="B757" s="58" t="s">
        <v>1589</v>
      </c>
      <c r="C757" s="50">
        <v>0</v>
      </c>
    </row>
    <row r="758" spans="1:3" s="43" customFormat="1" ht="16.5" customHeight="1">
      <c r="A758" s="58">
        <v>2110107</v>
      </c>
      <c r="B758" s="58" t="s">
        <v>1590</v>
      </c>
      <c r="C758" s="50">
        <v>0</v>
      </c>
    </row>
    <row r="759" spans="1:3" s="43" customFormat="1" ht="16.5" customHeight="1">
      <c r="A759" s="58">
        <v>2110108</v>
      </c>
      <c r="B759" s="57" t="s">
        <v>1591</v>
      </c>
      <c r="C759" s="50">
        <v>0</v>
      </c>
    </row>
    <row r="760" spans="1:3" s="43" customFormat="1" ht="16.5" customHeight="1">
      <c r="A760" s="58">
        <v>2110199</v>
      </c>
      <c r="B760" s="58" t="s">
        <v>1592</v>
      </c>
      <c r="C760" s="50">
        <v>225</v>
      </c>
    </row>
    <row r="761" spans="1:3" s="43" customFormat="1" ht="16.5" customHeight="1">
      <c r="A761" s="58">
        <v>21102</v>
      </c>
      <c r="B761" s="58" t="s">
        <v>1593</v>
      </c>
      <c r="C761" s="50">
        <v>0</v>
      </c>
    </row>
    <row r="762" spans="1:3" s="43" customFormat="1" ht="16.5" customHeight="1">
      <c r="A762" s="58">
        <v>2110203</v>
      </c>
      <c r="B762" s="58" t="s">
        <v>1594</v>
      </c>
      <c r="C762" s="50">
        <v>0</v>
      </c>
    </row>
    <row r="763" spans="1:3" s="43" customFormat="1" ht="16.5" customHeight="1">
      <c r="A763" s="58">
        <v>2110204</v>
      </c>
      <c r="B763" s="57" t="s">
        <v>1595</v>
      </c>
      <c r="C763" s="50">
        <v>0</v>
      </c>
    </row>
    <row r="764" spans="1:3" s="43" customFormat="1" ht="16.5" customHeight="1">
      <c r="A764" s="58">
        <v>2110299</v>
      </c>
      <c r="B764" s="58" t="s">
        <v>1596</v>
      </c>
      <c r="C764" s="50">
        <v>0</v>
      </c>
    </row>
    <row r="765" spans="1:3" s="43" customFormat="1" ht="16.5" customHeight="1">
      <c r="A765" s="58">
        <v>21103</v>
      </c>
      <c r="B765" s="58" t="s">
        <v>1597</v>
      </c>
      <c r="C765" s="50">
        <v>1343</v>
      </c>
    </row>
    <row r="766" spans="1:3" s="43" customFormat="1" ht="16.5" customHeight="1">
      <c r="A766" s="58">
        <v>2110301</v>
      </c>
      <c r="B766" s="58" t="s">
        <v>1598</v>
      </c>
      <c r="C766" s="50">
        <v>0</v>
      </c>
    </row>
    <row r="767" spans="1:3" s="43" customFormat="1" ht="16.5" customHeight="1">
      <c r="A767" s="58">
        <v>2110302</v>
      </c>
      <c r="B767" s="58" t="s">
        <v>1599</v>
      </c>
      <c r="C767" s="50">
        <v>1343</v>
      </c>
    </row>
    <row r="768" spans="1:3" s="43" customFormat="1" ht="16.5" customHeight="1">
      <c r="A768" s="58">
        <v>2110303</v>
      </c>
      <c r="B768" s="58" t="s">
        <v>1600</v>
      </c>
      <c r="C768" s="50">
        <v>0</v>
      </c>
    </row>
    <row r="769" spans="1:3" s="43" customFormat="1" ht="16.5" customHeight="1">
      <c r="A769" s="58">
        <v>2110304</v>
      </c>
      <c r="B769" s="58" t="s">
        <v>1601</v>
      </c>
      <c r="C769" s="50">
        <v>0</v>
      </c>
    </row>
    <row r="770" spans="1:3" s="43" customFormat="1" ht="16.5" customHeight="1">
      <c r="A770" s="58">
        <v>2110305</v>
      </c>
      <c r="B770" s="58" t="s">
        <v>1602</v>
      </c>
      <c r="C770" s="50">
        <v>0</v>
      </c>
    </row>
    <row r="771" spans="1:3" s="43" customFormat="1" ht="16.5" customHeight="1">
      <c r="A771" s="58">
        <v>2110306</v>
      </c>
      <c r="B771" s="58" t="s">
        <v>1603</v>
      </c>
      <c r="C771" s="50">
        <v>0</v>
      </c>
    </row>
    <row r="772" spans="1:3" s="43" customFormat="1" ht="16.5" customHeight="1">
      <c r="A772" s="58">
        <v>2110307</v>
      </c>
      <c r="B772" s="57" t="s">
        <v>1604</v>
      </c>
      <c r="C772" s="50">
        <v>0</v>
      </c>
    </row>
    <row r="773" spans="1:3" s="43" customFormat="1" ht="16.5" customHeight="1">
      <c r="A773" s="58">
        <v>2110399</v>
      </c>
      <c r="B773" s="58" t="s">
        <v>1605</v>
      </c>
      <c r="C773" s="50">
        <v>0</v>
      </c>
    </row>
    <row r="774" spans="1:3" s="43" customFormat="1" ht="16.5" customHeight="1">
      <c r="A774" s="58">
        <v>21104</v>
      </c>
      <c r="B774" s="58" t="s">
        <v>1606</v>
      </c>
      <c r="C774" s="50">
        <v>672</v>
      </c>
    </row>
    <row r="775" spans="1:3" s="43" customFormat="1" ht="16.5" customHeight="1">
      <c r="A775" s="58">
        <v>2110401</v>
      </c>
      <c r="B775" s="58" t="s">
        <v>1607</v>
      </c>
      <c r="C775" s="50">
        <v>11</v>
      </c>
    </row>
    <row r="776" spans="1:3" s="43" customFormat="1" ht="16.5" customHeight="1">
      <c r="A776" s="58">
        <v>2110402</v>
      </c>
      <c r="B776" s="58" t="s">
        <v>1608</v>
      </c>
      <c r="C776" s="50">
        <v>28</v>
      </c>
    </row>
    <row r="777" spans="1:3" s="43" customFormat="1" ht="16.5" customHeight="1">
      <c r="A777" s="58">
        <v>2110404</v>
      </c>
      <c r="B777" s="57" t="s">
        <v>1609</v>
      </c>
      <c r="C777" s="50">
        <v>0</v>
      </c>
    </row>
    <row r="778" spans="1:3" s="43" customFormat="1" ht="16.5" customHeight="1">
      <c r="A778" s="58">
        <v>2110405</v>
      </c>
      <c r="B778" s="58" t="s">
        <v>1610</v>
      </c>
      <c r="C778" s="50">
        <v>0</v>
      </c>
    </row>
    <row r="779" spans="1:3" s="43" customFormat="1" ht="16.5" customHeight="1">
      <c r="A779" s="58">
        <v>2110406</v>
      </c>
      <c r="B779" s="58" t="s">
        <v>1611</v>
      </c>
      <c r="C779" s="50">
        <v>0</v>
      </c>
    </row>
    <row r="780" spans="1:3" s="43" customFormat="1" ht="16.5" customHeight="1">
      <c r="A780" s="58">
        <v>2110499</v>
      </c>
      <c r="B780" s="58" t="s">
        <v>1612</v>
      </c>
      <c r="C780" s="50">
        <v>633</v>
      </c>
    </row>
    <row r="781" spans="1:3" s="43" customFormat="1" ht="16.5" customHeight="1">
      <c r="A781" s="58">
        <v>21105</v>
      </c>
      <c r="B781" s="58" t="s">
        <v>1613</v>
      </c>
      <c r="C781" s="50">
        <v>338</v>
      </c>
    </row>
    <row r="782" spans="1:3" s="43" customFormat="1" ht="16.5" customHeight="1">
      <c r="A782" s="58">
        <v>2110501</v>
      </c>
      <c r="B782" s="58" t="s">
        <v>1614</v>
      </c>
      <c r="C782" s="50">
        <v>206</v>
      </c>
    </row>
    <row r="783" spans="1:3" s="43" customFormat="1" ht="16.5" customHeight="1">
      <c r="A783" s="58">
        <v>2110502</v>
      </c>
      <c r="B783" s="58" t="s">
        <v>1615</v>
      </c>
      <c r="C783" s="50">
        <v>0</v>
      </c>
    </row>
    <row r="784" spans="1:3" s="43" customFormat="1" ht="16.5" customHeight="1">
      <c r="A784" s="58">
        <v>2110503</v>
      </c>
      <c r="B784" s="57" t="s">
        <v>1616</v>
      </c>
      <c r="C784" s="50">
        <v>0</v>
      </c>
    </row>
    <row r="785" spans="1:3" s="43" customFormat="1" ht="16.5" customHeight="1">
      <c r="A785" s="58">
        <v>2110506</v>
      </c>
      <c r="B785" s="58" t="s">
        <v>1617</v>
      </c>
      <c r="C785" s="50">
        <v>0</v>
      </c>
    </row>
    <row r="786" spans="1:3" s="43" customFormat="1" ht="16.5" customHeight="1">
      <c r="A786" s="58">
        <v>2110507</v>
      </c>
      <c r="B786" s="58" t="s">
        <v>1618</v>
      </c>
      <c r="C786" s="50">
        <v>26</v>
      </c>
    </row>
    <row r="787" spans="1:3" s="43" customFormat="1" ht="16.5" customHeight="1">
      <c r="A787" s="58">
        <v>2110599</v>
      </c>
      <c r="B787" s="58" t="s">
        <v>1619</v>
      </c>
      <c r="C787" s="50">
        <v>106</v>
      </c>
    </row>
    <row r="788" spans="1:3" s="43" customFormat="1" ht="16.5" customHeight="1">
      <c r="A788" s="58">
        <v>21106</v>
      </c>
      <c r="B788" s="58" t="s">
        <v>1620</v>
      </c>
      <c r="C788" s="50">
        <v>0</v>
      </c>
    </row>
    <row r="789" spans="1:3" s="43" customFormat="1" ht="16.5" customHeight="1">
      <c r="A789" s="58">
        <v>2110602</v>
      </c>
      <c r="B789" s="58" t="s">
        <v>1621</v>
      </c>
      <c r="C789" s="50">
        <v>0</v>
      </c>
    </row>
    <row r="790" spans="1:3" s="43" customFormat="1" ht="16.5" customHeight="1">
      <c r="A790" s="58">
        <v>2110603</v>
      </c>
      <c r="B790" s="57" t="s">
        <v>1622</v>
      </c>
      <c r="C790" s="50">
        <v>0</v>
      </c>
    </row>
    <row r="791" spans="1:3" s="43" customFormat="1" ht="16.5" customHeight="1">
      <c r="A791" s="58">
        <v>2110604</v>
      </c>
      <c r="B791" s="58" t="s">
        <v>1623</v>
      </c>
      <c r="C791" s="50">
        <v>0</v>
      </c>
    </row>
    <row r="792" spans="1:3" s="43" customFormat="1" ht="16.5" customHeight="1">
      <c r="A792" s="58">
        <v>2110605</v>
      </c>
      <c r="B792" s="58" t="s">
        <v>1624</v>
      </c>
      <c r="C792" s="50">
        <v>0</v>
      </c>
    </row>
    <row r="793" spans="1:3" s="43" customFormat="1" ht="16.5" customHeight="1">
      <c r="A793" s="58">
        <v>2110699</v>
      </c>
      <c r="B793" s="57" t="s">
        <v>1625</v>
      </c>
      <c r="C793" s="50">
        <v>0</v>
      </c>
    </row>
    <row r="794" spans="1:3" s="43" customFormat="1" ht="16.5" customHeight="1">
      <c r="A794" s="58">
        <v>21107</v>
      </c>
      <c r="B794" s="58" t="s">
        <v>1626</v>
      </c>
      <c r="C794" s="50">
        <v>0</v>
      </c>
    </row>
    <row r="795" spans="1:3" s="43" customFormat="1" ht="16.5" customHeight="1">
      <c r="A795" s="58">
        <v>2110704</v>
      </c>
      <c r="B795" s="58" t="s">
        <v>1627</v>
      </c>
      <c r="C795" s="50">
        <v>0</v>
      </c>
    </row>
    <row r="796" spans="1:3" s="43" customFormat="1" ht="16.5" customHeight="1">
      <c r="A796" s="58">
        <v>2110799</v>
      </c>
      <c r="B796" s="57" t="s">
        <v>1628</v>
      </c>
      <c r="C796" s="50">
        <v>0</v>
      </c>
    </row>
    <row r="797" spans="1:3" s="43" customFormat="1" ht="16.5" customHeight="1">
      <c r="A797" s="58">
        <v>21108</v>
      </c>
      <c r="B797" s="58" t="s">
        <v>1629</v>
      </c>
      <c r="C797" s="50">
        <v>0</v>
      </c>
    </row>
    <row r="798" spans="1:3" s="43" customFormat="1" ht="16.5" customHeight="1">
      <c r="A798" s="58">
        <v>2110804</v>
      </c>
      <c r="B798" s="57" t="s">
        <v>1630</v>
      </c>
      <c r="C798" s="50">
        <v>0</v>
      </c>
    </row>
    <row r="799" spans="1:3" s="43" customFormat="1" ht="16.5" customHeight="1">
      <c r="A799" s="58">
        <v>2110899</v>
      </c>
      <c r="B799" s="58" t="s">
        <v>1631</v>
      </c>
      <c r="C799" s="50">
        <v>0</v>
      </c>
    </row>
    <row r="800" spans="1:3" s="43" customFormat="1" ht="16.5" customHeight="1">
      <c r="A800" s="58">
        <v>21109</v>
      </c>
      <c r="B800" s="57" t="s">
        <v>1632</v>
      </c>
      <c r="C800" s="50">
        <v>0</v>
      </c>
    </row>
    <row r="801" spans="1:3" s="43" customFormat="1" ht="16.5" customHeight="1">
      <c r="A801" s="58">
        <v>2110901</v>
      </c>
      <c r="B801" s="58" t="s">
        <v>1633</v>
      </c>
      <c r="C801" s="50">
        <v>0</v>
      </c>
    </row>
    <row r="802" spans="1:3" s="43" customFormat="1" ht="16.5" customHeight="1">
      <c r="A802" s="58">
        <v>21110</v>
      </c>
      <c r="B802" s="58" t="s">
        <v>1634</v>
      </c>
      <c r="C802" s="50">
        <v>0</v>
      </c>
    </row>
    <row r="803" spans="1:3" s="43" customFormat="1" ht="16.5" customHeight="1">
      <c r="A803" s="58">
        <v>2111001</v>
      </c>
      <c r="B803" s="58" t="s">
        <v>1635</v>
      </c>
      <c r="C803" s="50">
        <v>0</v>
      </c>
    </row>
    <row r="804" spans="1:3" s="43" customFormat="1" ht="16.5" customHeight="1">
      <c r="A804" s="58">
        <v>21111</v>
      </c>
      <c r="B804" s="58" t="s">
        <v>1636</v>
      </c>
      <c r="C804" s="50">
        <v>7</v>
      </c>
    </row>
    <row r="805" spans="1:3" s="43" customFormat="1" ht="16.5" customHeight="1">
      <c r="A805" s="58">
        <v>2111101</v>
      </c>
      <c r="B805" s="58" t="s">
        <v>1637</v>
      </c>
      <c r="C805" s="50">
        <v>7</v>
      </c>
    </row>
    <row r="806" spans="1:3" s="43" customFormat="1" ht="16.5" customHeight="1">
      <c r="A806" s="58">
        <v>2111102</v>
      </c>
      <c r="B806" s="57" t="s">
        <v>1638</v>
      </c>
      <c r="C806" s="50">
        <v>0</v>
      </c>
    </row>
    <row r="807" spans="1:3" s="43" customFormat="1" ht="16.5" customHeight="1">
      <c r="A807" s="58">
        <v>2111103</v>
      </c>
      <c r="B807" s="58" t="s">
        <v>1639</v>
      </c>
      <c r="C807" s="50">
        <v>0</v>
      </c>
    </row>
    <row r="808" spans="1:3" s="43" customFormat="1" ht="16.5" customHeight="1">
      <c r="A808" s="58">
        <v>2111104</v>
      </c>
      <c r="B808" s="57" t="s">
        <v>1640</v>
      </c>
      <c r="C808" s="50">
        <v>0</v>
      </c>
    </row>
    <row r="809" spans="1:3" s="43" customFormat="1" ht="16.5" customHeight="1">
      <c r="A809" s="58">
        <v>2111199</v>
      </c>
      <c r="B809" s="58" t="s">
        <v>1641</v>
      </c>
      <c r="C809" s="50">
        <v>0</v>
      </c>
    </row>
    <row r="810" spans="1:3" s="43" customFormat="1" ht="16.5" customHeight="1">
      <c r="A810" s="58">
        <v>21112</v>
      </c>
      <c r="B810" s="57" t="s">
        <v>1642</v>
      </c>
      <c r="C810" s="50">
        <v>0</v>
      </c>
    </row>
    <row r="811" spans="1:3" s="43" customFormat="1" ht="16.5" customHeight="1">
      <c r="A811" s="58">
        <v>2111201</v>
      </c>
      <c r="B811" s="58" t="s">
        <v>1643</v>
      </c>
      <c r="C811" s="50">
        <v>0</v>
      </c>
    </row>
    <row r="812" spans="1:3" s="43" customFormat="1" ht="16.5" customHeight="1">
      <c r="A812" s="58">
        <v>21113</v>
      </c>
      <c r="B812" s="58" t="s">
        <v>1644</v>
      </c>
      <c r="C812" s="50">
        <v>0</v>
      </c>
    </row>
    <row r="813" spans="1:3" s="43" customFormat="1" ht="16.5" customHeight="1">
      <c r="A813" s="58">
        <v>2111301</v>
      </c>
      <c r="B813" s="58" t="s">
        <v>1645</v>
      </c>
      <c r="C813" s="50">
        <v>0</v>
      </c>
    </row>
    <row r="814" spans="1:3" s="43" customFormat="1" ht="16.5" customHeight="1">
      <c r="A814" s="58">
        <v>21114</v>
      </c>
      <c r="B814" s="58" t="s">
        <v>1646</v>
      </c>
      <c r="C814" s="50">
        <v>0</v>
      </c>
    </row>
    <row r="815" spans="1:3" s="43" customFormat="1" ht="16.5" customHeight="1">
      <c r="A815" s="58">
        <v>2111401</v>
      </c>
      <c r="B815" s="58" t="s">
        <v>1043</v>
      </c>
      <c r="C815" s="50">
        <v>0</v>
      </c>
    </row>
    <row r="816" spans="1:3" s="43" customFormat="1" ht="16.5" customHeight="1">
      <c r="A816" s="58">
        <v>2111402</v>
      </c>
      <c r="B816" s="58" t="s">
        <v>1044</v>
      </c>
      <c r="C816" s="50">
        <v>0</v>
      </c>
    </row>
    <row r="817" spans="1:3" s="43" customFormat="1" ht="16.5" customHeight="1">
      <c r="A817" s="58">
        <v>2111403</v>
      </c>
      <c r="B817" s="58" t="s">
        <v>1045</v>
      </c>
      <c r="C817" s="50">
        <v>0</v>
      </c>
    </row>
    <row r="818" spans="1:3" s="43" customFormat="1" ht="16.5" customHeight="1">
      <c r="A818" s="58">
        <v>2111406</v>
      </c>
      <c r="B818" s="58" t="s">
        <v>1647</v>
      </c>
      <c r="C818" s="50">
        <v>0</v>
      </c>
    </row>
    <row r="819" spans="1:3" s="43" customFormat="1" ht="16.5" customHeight="1">
      <c r="A819" s="58">
        <v>2111407</v>
      </c>
      <c r="B819" s="58" t="s">
        <v>1648</v>
      </c>
      <c r="C819" s="50">
        <v>0</v>
      </c>
    </row>
    <row r="820" spans="1:3" s="43" customFormat="1" ht="16.5" customHeight="1">
      <c r="A820" s="58">
        <v>2111408</v>
      </c>
      <c r="B820" s="58" t="s">
        <v>1649</v>
      </c>
      <c r="C820" s="50">
        <v>0</v>
      </c>
    </row>
    <row r="821" spans="1:3" s="43" customFormat="1" ht="16.5" customHeight="1">
      <c r="A821" s="58">
        <v>2111411</v>
      </c>
      <c r="B821" s="58" t="s">
        <v>1084</v>
      </c>
      <c r="C821" s="50">
        <v>0</v>
      </c>
    </row>
    <row r="822" spans="1:3" s="43" customFormat="1" ht="16.5" customHeight="1">
      <c r="A822" s="58">
        <v>2111413</v>
      </c>
      <c r="B822" s="58" t="s">
        <v>1650</v>
      </c>
      <c r="C822" s="50">
        <v>0</v>
      </c>
    </row>
    <row r="823" spans="1:3" s="43" customFormat="1" ht="16.5" customHeight="1">
      <c r="A823" s="58">
        <v>2111450</v>
      </c>
      <c r="B823" s="58" t="s">
        <v>1052</v>
      </c>
      <c r="C823" s="50">
        <v>0</v>
      </c>
    </row>
    <row r="824" spans="1:3" s="43" customFormat="1" ht="16.5" customHeight="1">
      <c r="A824" s="58">
        <v>2111499</v>
      </c>
      <c r="B824" s="58" t="s">
        <v>1651</v>
      </c>
      <c r="C824" s="50">
        <v>0</v>
      </c>
    </row>
    <row r="825" spans="1:3" s="43" customFormat="1" ht="16.5" customHeight="1">
      <c r="A825" s="58">
        <v>21199</v>
      </c>
      <c r="B825" s="57" t="s">
        <v>1652</v>
      </c>
      <c r="C825" s="50">
        <v>1139</v>
      </c>
    </row>
    <row r="826" spans="1:3" s="43" customFormat="1" ht="16.5" customHeight="1">
      <c r="A826" s="58">
        <v>2119999</v>
      </c>
      <c r="B826" s="58" t="s">
        <v>1653</v>
      </c>
      <c r="C826" s="50">
        <v>1139</v>
      </c>
    </row>
    <row r="827" spans="1:3" s="43" customFormat="1" ht="16.5" customHeight="1">
      <c r="A827" s="58">
        <v>212</v>
      </c>
      <c r="B827" s="57" t="s">
        <v>1654</v>
      </c>
      <c r="C827" s="50">
        <v>42133</v>
      </c>
    </row>
    <row r="828" spans="1:3" s="43" customFormat="1" ht="16.5" customHeight="1">
      <c r="A828" s="58">
        <v>21201</v>
      </c>
      <c r="B828" s="57" t="s">
        <v>1655</v>
      </c>
      <c r="C828" s="50">
        <v>5778</v>
      </c>
    </row>
    <row r="829" spans="1:3" s="43" customFormat="1" ht="16.5" customHeight="1">
      <c r="A829" s="58">
        <v>2120101</v>
      </c>
      <c r="B829" s="58" t="s">
        <v>1043</v>
      </c>
      <c r="C829" s="50">
        <v>3338</v>
      </c>
    </row>
    <row r="830" spans="1:3" s="43" customFormat="1" ht="16.5" customHeight="1">
      <c r="A830" s="58">
        <v>2120102</v>
      </c>
      <c r="B830" s="58" t="s">
        <v>1044</v>
      </c>
      <c r="C830" s="50">
        <v>194</v>
      </c>
    </row>
    <row r="831" spans="1:3" s="43" customFormat="1" ht="16.5" customHeight="1">
      <c r="A831" s="58">
        <v>2120103</v>
      </c>
      <c r="B831" s="58" t="s">
        <v>1045</v>
      </c>
      <c r="C831" s="50">
        <v>0</v>
      </c>
    </row>
    <row r="832" spans="1:3" s="43" customFormat="1" ht="16.5" customHeight="1">
      <c r="A832" s="58">
        <v>2120104</v>
      </c>
      <c r="B832" s="58" t="s">
        <v>1656</v>
      </c>
      <c r="C832" s="50">
        <v>7</v>
      </c>
    </row>
    <row r="833" spans="1:3" s="43" customFormat="1" ht="16.5" customHeight="1">
      <c r="A833" s="58">
        <v>2120105</v>
      </c>
      <c r="B833" s="58" t="s">
        <v>1657</v>
      </c>
      <c r="C833" s="50">
        <v>0</v>
      </c>
    </row>
    <row r="834" spans="1:3" s="43" customFormat="1" ht="16.5" customHeight="1">
      <c r="A834" s="58">
        <v>2120106</v>
      </c>
      <c r="B834" s="58" t="s">
        <v>1658</v>
      </c>
      <c r="C834" s="50">
        <v>0</v>
      </c>
    </row>
    <row r="835" spans="1:3" s="43" customFormat="1" ht="16.5" customHeight="1">
      <c r="A835" s="58">
        <v>2120107</v>
      </c>
      <c r="B835" s="58" t="s">
        <v>1659</v>
      </c>
      <c r="C835" s="50">
        <v>0</v>
      </c>
    </row>
    <row r="836" spans="1:3" s="43" customFormat="1" ht="16.5" customHeight="1">
      <c r="A836" s="58">
        <v>2120109</v>
      </c>
      <c r="B836" s="58" t="s">
        <v>1660</v>
      </c>
      <c r="C836" s="50">
        <v>0</v>
      </c>
    </row>
    <row r="837" spans="1:3" s="43" customFormat="1" ht="16.5" customHeight="1">
      <c r="A837" s="58">
        <v>2120110</v>
      </c>
      <c r="B837" s="58" t="s">
        <v>1661</v>
      </c>
      <c r="C837" s="50">
        <v>0</v>
      </c>
    </row>
    <row r="838" spans="1:3" s="43" customFormat="1" ht="16.5" customHeight="1">
      <c r="A838" s="58">
        <v>2120199</v>
      </c>
      <c r="B838" s="58" t="s">
        <v>1662</v>
      </c>
      <c r="C838" s="50">
        <v>2239</v>
      </c>
    </row>
    <row r="839" spans="1:3" s="43" customFormat="1" ht="16.5" customHeight="1">
      <c r="A839" s="58">
        <v>21202</v>
      </c>
      <c r="B839" s="57" t="s">
        <v>1663</v>
      </c>
      <c r="C839" s="50">
        <v>146</v>
      </c>
    </row>
    <row r="840" spans="1:3" s="43" customFormat="1" ht="16.5" customHeight="1">
      <c r="A840" s="58">
        <v>2120201</v>
      </c>
      <c r="B840" s="58" t="s">
        <v>1664</v>
      </c>
      <c r="C840" s="50">
        <v>146</v>
      </c>
    </row>
    <row r="841" spans="1:3" s="43" customFormat="1" ht="16.5" customHeight="1">
      <c r="A841" s="58">
        <v>21203</v>
      </c>
      <c r="B841" s="57" t="s">
        <v>1665</v>
      </c>
      <c r="C841" s="50">
        <v>34547</v>
      </c>
    </row>
    <row r="842" spans="1:3" s="43" customFormat="1" ht="16.5" customHeight="1">
      <c r="A842" s="58">
        <v>2120303</v>
      </c>
      <c r="B842" s="58" t="s">
        <v>1666</v>
      </c>
      <c r="C842" s="50">
        <v>8603</v>
      </c>
    </row>
    <row r="843" spans="1:3" s="43" customFormat="1" ht="16.5" customHeight="1">
      <c r="A843" s="58">
        <v>2120399</v>
      </c>
      <c r="B843" s="58" t="s">
        <v>1667</v>
      </c>
      <c r="C843" s="50">
        <v>25944</v>
      </c>
    </row>
    <row r="844" spans="1:3" s="43" customFormat="1" ht="16.5" customHeight="1">
      <c r="A844" s="58">
        <v>21205</v>
      </c>
      <c r="B844" s="57" t="s">
        <v>1668</v>
      </c>
      <c r="C844" s="50">
        <v>73</v>
      </c>
    </row>
    <row r="845" spans="1:3" s="43" customFormat="1" ht="16.5" customHeight="1">
      <c r="A845" s="58">
        <v>2120501</v>
      </c>
      <c r="B845" s="58" t="s">
        <v>1669</v>
      </c>
      <c r="C845" s="50">
        <v>73</v>
      </c>
    </row>
    <row r="846" spans="1:3" s="43" customFormat="1" ht="16.5" customHeight="1">
      <c r="A846" s="58">
        <v>21206</v>
      </c>
      <c r="B846" s="57" t="s">
        <v>1670</v>
      </c>
      <c r="C846" s="50">
        <v>26</v>
      </c>
    </row>
    <row r="847" spans="1:3" s="43" customFormat="1" ht="16.5" customHeight="1">
      <c r="A847" s="58">
        <v>2120601</v>
      </c>
      <c r="B847" s="58" t="s">
        <v>1671</v>
      </c>
      <c r="C847" s="50">
        <v>26</v>
      </c>
    </row>
    <row r="848" spans="1:3" s="43" customFormat="1" ht="16.5" customHeight="1">
      <c r="A848" s="58">
        <v>21299</v>
      </c>
      <c r="B848" s="57" t="s">
        <v>1672</v>
      </c>
      <c r="C848" s="50">
        <v>1563</v>
      </c>
    </row>
    <row r="849" spans="1:3" s="43" customFormat="1" ht="16.5" customHeight="1">
      <c r="A849" s="58">
        <v>2129999</v>
      </c>
      <c r="B849" s="58" t="s">
        <v>1673</v>
      </c>
      <c r="C849" s="50">
        <v>1563</v>
      </c>
    </row>
    <row r="850" spans="1:3" s="43" customFormat="1" ht="16.5" customHeight="1">
      <c r="A850" s="58">
        <v>213</v>
      </c>
      <c r="B850" s="57" t="s">
        <v>1674</v>
      </c>
      <c r="C850" s="50">
        <v>82678</v>
      </c>
    </row>
    <row r="851" spans="1:3" s="43" customFormat="1" ht="16.5" customHeight="1">
      <c r="A851" s="58">
        <v>21301</v>
      </c>
      <c r="B851" s="57" t="s">
        <v>1675</v>
      </c>
      <c r="C851" s="50">
        <v>31392</v>
      </c>
    </row>
    <row r="852" spans="1:3" s="43" customFormat="1" ht="16.5" customHeight="1">
      <c r="A852" s="58">
        <v>2130101</v>
      </c>
      <c r="B852" s="58" t="s">
        <v>1043</v>
      </c>
      <c r="C852" s="50">
        <v>2844</v>
      </c>
    </row>
    <row r="853" spans="1:3" s="43" customFormat="1" ht="16.5" customHeight="1">
      <c r="A853" s="58">
        <v>2130102</v>
      </c>
      <c r="B853" s="58" t="s">
        <v>1044</v>
      </c>
      <c r="C853" s="50">
        <v>126</v>
      </c>
    </row>
    <row r="854" spans="1:3" s="43" customFormat="1" ht="16.5" customHeight="1">
      <c r="A854" s="58">
        <v>2130103</v>
      </c>
      <c r="B854" s="58" t="s">
        <v>1045</v>
      </c>
      <c r="C854" s="50">
        <v>0</v>
      </c>
    </row>
    <row r="855" spans="1:3" s="43" customFormat="1" ht="16.5" customHeight="1">
      <c r="A855" s="58">
        <v>2130104</v>
      </c>
      <c r="B855" s="58" t="s">
        <v>1052</v>
      </c>
      <c r="C855" s="50">
        <v>1044</v>
      </c>
    </row>
    <row r="856" spans="1:3" s="43" customFormat="1" ht="16.5" customHeight="1">
      <c r="A856" s="58">
        <v>2130105</v>
      </c>
      <c r="B856" s="58" t="s">
        <v>1676</v>
      </c>
      <c r="C856" s="50">
        <v>0</v>
      </c>
    </row>
    <row r="857" spans="1:3" s="43" customFormat="1" ht="16.5" customHeight="1">
      <c r="A857" s="58">
        <v>2130106</v>
      </c>
      <c r="B857" s="58" t="s">
        <v>1677</v>
      </c>
      <c r="C857" s="50">
        <v>70</v>
      </c>
    </row>
    <row r="858" spans="1:3" s="43" customFormat="1" ht="16.5" customHeight="1">
      <c r="A858" s="58">
        <v>2130108</v>
      </c>
      <c r="B858" s="58" t="s">
        <v>1678</v>
      </c>
      <c r="C858" s="50">
        <v>784</v>
      </c>
    </row>
    <row r="859" spans="1:3" s="43" customFormat="1" ht="16.5" customHeight="1">
      <c r="A859" s="58">
        <v>2130109</v>
      </c>
      <c r="B859" s="58" t="s">
        <v>1679</v>
      </c>
      <c r="C859" s="50">
        <v>95</v>
      </c>
    </row>
    <row r="860" spans="1:3" s="43" customFormat="1" ht="16.5" customHeight="1">
      <c r="A860" s="58">
        <v>2130110</v>
      </c>
      <c r="B860" s="58" t="s">
        <v>1680</v>
      </c>
      <c r="C860" s="50">
        <v>2</v>
      </c>
    </row>
    <row r="861" spans="1:3" s="43" customFormat="1" ht="16.5" customHeight="1">
      <c r="A861" s="58">
        <v>2130111</v>
      </c>
      <c r="B861" s="58" t="s">
        <v>1681</v>
      </c>
      <c r="C861" s="50">
        <v>6</v>
      </c>
    </row>
    <row r="862" spans="1:3" s="43" customFormat="1" ht="16.5" customHeight="1">
      <c r="A862" s="58">
        <v>2130112</v>
      </c>
      <c r="B862" s="58" t="s">
        <v>1682</v>
      </c>
      <c r="C862" s="50">
        <v>0</v>
      </c>
    </row>
    <row r="863" spans="1:3" s="43" customFormat="1" ht="16.5" customHeight="1">
      <c r="A863" s="58">
        <v>2130114</v>
      </c>
      <c r="B863" s="58" t="s">
        <v>1683</v>
      </c>
      <c r="C863" s="50">
        <v>0</v>
      </c>
    </row>
    <row r="864" spans="1:3" s="43" customFormat="1" ht="16.5" customHeight="1">
      <c r="A864" s="58">
        <v>2130119</v>
      </c>
      <c r="B864" s="58" t="s">
        <v>1684</v>
      </c>
      <c r="C864" s="50">
        <v>523</v>
      </c>
    </row>
    <row r="865" spans="1:3" s="43" customFormat="1" ht="16.5" customHeight="1">
      <c r="A865" s="58">
        <v>2130120</v>
      </c>
      <c r="B865" s="58" t="s">
        <v>1685</v>
      </c>
      <c r="C865" s="50">
        <v>0</v>
      </c>
    </row>
    <row r="866" spans="1:3" s="43" customFormat="1" ht="16.5" customHeight="1">
      <c r="A866" s="58">
        <v>2130121</v>
      </c>
      <c r="B866" s="58" t="s">
        <v>1686</v>
      </c>
      <c r="C866" s="50">
        <v>762</v>
      </c>
    </row>
    <row r="867" spans="1:3" s="43" customFormat="1" ht="16.5" customHeight="1">
      <c r="A867" s="58">
        <v>2130122</v>
      </c>
      <c r="B867" s="58" t="s">
        <v>1687</v>
      </c>
      <c r="C867" s="50">
        <v>14995</v>
      </c>
    </row>
    <row r="868" spans="1:3" s="43" customFormat="1" ht="16.5" customHeight="1">
      <c r="A868" s="58">
        <v>2130124</v>
      </c>
      <c r="B868" s="58" t="s">
        <v>1688</v>
      </c>
      <c r="C868" s="50">
        <v>800</v>
      </c>
    </row>
    <row r="869" spans="1:3" s="43" customFormat="1" ht="16.5" customHeight="1">
      <c r="A869" s="58">
        <v>2130125</v>
      </c>
      <c r="B869" s="58" t="s">
        <v>1689</v>
      </c>
      <c r="C869" s="50">
        <v>37</v>
      </c>
    </row>
    <row r="870" spans="1:3" s="43" customFormat="1" ht="16.5" customHeight="1">
      <c r="A870" s="58">
        <v>2130126</v>
      </c>
      <c r="B870" s="58" t="s">
        <v>1690</v>
      </c>
      <c r="C870" s="50">
        <v>393</v>
      </c>
    </row>
    <row r="871" spans="1:3" s="43" customFormat="1" ht="16.5" customHeight="1">
      <c r="A871" s="58">
        <v>2130135</v>
      </c>
      <c r="B871" s="58" t="s">
        <v>1691</v>
      </c>
      <c r="C871" s="50">
        <v>468</v>
      </c>
    </row>
    <row r="872" spans="1:3" s="43" customFormat="1" ht="16.5" customHeight="1">
      <c r="A872" s="58">
        <v>2130142</v>
      </c>
      <c r="B872" s="58" t="s">
        <v>1692</v>
      </c>
      <c r="C872" s="50">
        <v>20</v>
      </c>
    </row>
    <row r="873" spans="1:3" s="43" customFormat="1" ht="16.5" customHeight="1">
      <c r="A873" s="58">
        <v>2130148</v>
      </c>
      <c r="B873" s="58" t="s">
        <v>1693</v>
      </c>
      <c r="C873" s="50">
        <v>43</v>
      </c>
    </row>
    <row r="874" spans="1:3" s="43" customFormat="1" ht="16.5" customHeight="1">
      <c r="A874" s="58">
        <v>2130152</v>
      </c>
      <c r="B874" s="58" t="s">
        <v>1694</v>
      </c>
      <c r="C874" s="50">
        <v>49</v>
      </c>
    </row>
    <row r="875" spans="1:3" s="43" customFormat="1" ht="16.5" customHeight="1">
      <c r="A875" s="58">
        <v>2130153</v>
      </c>
      <c r="B875" s="58" t="s">
        <v>1695</v>
      </c>
      <c r="C875" s="50">
        <v>5629</v>
      </c>
    </row>
    <row r="876" spans="1:3" s="43" customFormat="1" ht="16.5" customHeight="1">
      <c r="A876" s="58">
        <v>2130199</v>
      </c>
      <c r="B876" s="58" t="s">
        <v>1696</v>
      </c>
      <c r="C876" s="50">
        <v>2702</v>
      </c>
    </row>
    <row r="877" spans="1:3" s="43" customFormat="1" ht="16.5" customHeight="1">
      <c r="A877" s="58">
        <v>21302</v>
      </c>
      <c r="B877" s="57" t="s">
        <v>1697</v>
      </c>
      <c r="C877" s="50">
        <v>4720</v>
      </c>
    </row>
    <row r="878" spans="1:3" s="43" customFormat="1" ht="16.5" customHeight="1">
      <c r="A878" s="58">
        <v>2130201</v>
      </c>
      <c r="B878" s="58" t="s">
        <v>1043</v>
      </c>
      <c r="C878" s="50">
        <v>1357</v>
      </c>
    </row>
    <row r="879" spans="1:3" s="43" customFormat="1" ht="16.5" customHeight="1">
      <c r="A879" s="58">
        <v>2130202</v>
      </c>
      <c r="B879" s="58" t="s">
        <v>1044</v>
      </c>
      <c r="C879" s="50">
        <v>0</v>
      </c>
    </row>
    <row r="880" spans="1:3" s="43" customFormat="1" ht="16.5" customHeight="1">
      <c r="A880" s="58">
        <v>2130203</v>
      </c>
      <c r="B880" s="58" t="s">
        <v>1045</v>
      </c>
      <c r="C880" s="50">
        <v>0</v>
      </c>
    </row>
    <row r="881" spans="1:3" s="43" customFormat="1" ht="16.5" customHeight="1">
      <c r="A881" s="58">
        <v>2130204</v>
      </c>
      <c r="B881" s="58" t="s">
        <v>1698</v>
      </c>
      <c r="C881" s="50">
        <v>0</v>
      </c>
    </row>
    <row r="882" spans="1:3" s="43" customFormat="1" ht="16.5" customHeight="1">
      <c r="A882" s="58">
        <v>2130205</v>
      </c>
      <c r="B882" s="58" t="s">
        <v>1699</v>
      </c>
      <c r="C882" s="50">
        <v>632</v>
      </c>
    </row>
    <row r="883" spans="1:3" s="43" customFormat="1" ht="16.5" customHeight="1">
      <c r="A883" s="58">
        <v>2130206</v>
      </c>
      <c r="B883" s="58" t="s">
        <v>1700</v>
      </c>
      <c r="C883" s="50">
        <v>0</v>
      </c>
    </row>
    <row r="884" spans="1:3" s="43" customFormat="1" ht="16.5" customHeight="1">
      <c r="A884" s="58">
        <v>2130207</v>
      </c>
      <c r="B884" s="58" t="s">
        <v>1701</v>
      </c>
      <c r="C884" s="50">
        <v>70</v>
      </c>
    </row>
    <row r="885" spans="1:3" s="43" customFormat="1" ht="16.5" customHeight="1">
      <c r="A885" s="58">
        <v>2130209</v>
      </c>
      <c r="B885" s="58" t="s">
        <v>1702</v>
      </c>
      <c r="C885" s="50">
        <v>993</v>
      </c>
    </row>
    <row r="886" spans="1:3" s="43" customFormat="1" ht="16.5" customHeight="1">
      <c r="A886" s="58">
        <v>2130211</v>
      </c>
      <c r="B886" s="58" t="s">
        <v>1703</v>
      </c>
      <c r="C886" s="50">
        <v>110</v>
      </c>
    </row>
    <row r="887" spans="1:3" s="43" customFormat="1" ht="16.5" customHeight="1">
      <c r="A887" s="58">
        <v>2130212</v>
      </c>
      <c r="B887" s="58" t="s">
        <v>1704</v>
      </c>
      <c r="C887" s="50">
        <v>20</v>
      </c>
    </row>
    <row r="888" spans="1:3" s="43" customFormat="1" ht="16.5" customHeight="1">
      <c r="A888" s="58">
        <v>2130213</v>
      </c>
      <c r="B888" s="58" t="s">
        <v>1705</v>
      </c>
      <c r="C888" s="50">
        <v>0</v>
      </c>
    </row>
    <row r="889" spans="1:3" s="43" customFormat="1" ht="16.5" customHeight="1">
      <c r="A889" s="58">
        <v>2130217</v>
      </c>
      <c r="B889" s="58" t="s">
        <v>1706</v>
      </c>
      <c r="C889" s="50">
        <v>0</v>
      </c>
    </row>
    <row r="890" spans="1:3" s="43" customFormat="1" ht="16.5" customHeight="1">
      <c r="A890" s="58">
        <v>2130220</v>
      </c>
      <c r="B890" s="58" t="s">
        <v>1707</v>
      </c>
      <c r="C890" s="50">
        <v>0</v>
      </c>
    </row>
    <row r="891" spans="1:3" s="43" customFormat="1" ht="16.5" customHeight="1">
      <c r="A891" s="58">
        <v>2130221</v>
      </c>
      <c r="B891" s="58" t="s">
        <v>1708</v>
      </c>
      <c r="C891" s="50">
        <v>279</v>
      </c>
    </row>
    <row r="892" spans="1:3" s="43" customFormat="1" ht="16.5" customHeight="1">
      <c r="A892" s="58">
        <v>2130223</v>
      </c>
      <c r="B892" s="58" t="s">
        <v>1709</v>
      </c>
      <c r="C892" s="50">
        <v>0</v>
      </c>
    </row>
    <row r="893" spans="1:3" s="43" customFormat="1" ht="16.5" customHeight="1">
      <c r="A893" s="58">
        <v>2130226</v>
      </c>
      <c r="B893" s="58" t="s">
        <v>1710</v>
      </c>
      <c r="C893" s="50">
        <v>0</v>
      </c>
    </row>
    <row r="894" spans="1:3" s="43" customFormat="1" ht="16.5" customHeight="1">
      <c r="A894" s="58">
        <v>2130227</v>
      </c>
      <c r="B894" s="58" t="s">
        <v>1711</v>
      </c>
      <c r="C894" s="50">
        <v>0</v>
      </c>
    </row>
    <row r="895" spans="1:3" s="43" customFormat="1" ht="16.5" customHeight="1">
      <c r="A895" s="58">
        <v>2130234</v>
      </c>
      <c r="B895" s="58" t="s">
        <v>1712</v>
      </c>
      <c r="C895" s="50">
        <v>17</v>
      </c>
    </row>
    <row r="896" spans="1:3" s="43" customFormat="1" ht="16.5" customHeight="1">
      <c r="A896" s="58">
        <v>2130236</v>
      </c>
      <c r="B896" s="58" t="s">
        <v>1713</v>
      </c>
      <c r="C896" s="50">
        <v>0</v>
      </c>
    </row>
    <row r="897" spans="1:3" s="43" customFormat="1" ht="16.5" customHeight="1">
      <c r="A897" s="58">
        <v>2130237</v>
      </c>
      <c r="B897" s="58" t="s">
        <v>1682</v>
      </c>
      <c r="C897" s="50">
        <v>0</v>
      </c>
    </row>
    <row r="898" spans="1:3" s="43" customFormat="1" ht="16.5" customHeight="1">
      <c r="A898" s="58">
        <v>2130299</v>
      </c>
      <c r="B898" s="58" t="s">
        <v>1714</v>
      </c>
      <c r="C898" s="50">
        <v>1242</v>
      </c>
    </row>
    <row r="899" spans="1:3" s="43" customFormat="1" ht="16.5" customHeight="1">
      <c r="A899" s="58">
        <v>21303</v>
      </c>
      <c r="B899" s="58" t="s">
        <v>1715</v>
      </c>
      <c r="C899" s="50">
        <v>9877</v>
      </c>
    </row>
    <row r="900" spans="1:3" s="43" customFormat="1" ht="16.5" customHeight="1">
      <c r="A900" s="58">
        <v>2130301</v>
      </c>
      <c r="B900" s="58" t="s">
        <v>1043</v>
      </c>
      <c r="C900" s="50">
        <v>2937</v>
      </c>
    </row>
    <row r="901" spans="1:3" s="43" customFormat="1" ht="16.5" customHeight="1">
      <c r="A901" s="58">
        <v>2130302</v>
      </c>
      <c r="B901" s="58" t="s">
        <v>1044</v>
      </c>
      <c r="C901" s="50">
        <v>4</v>
      </c>
    </row>
    <row r="902" spans="1:3" s="43" customFormat="1" ht="16.5" customHeight="1">
      <c r="A902" s="58">
        <v>2130303</v>
      </c>
      <c r="B902" s="57" t="s">
        <v>1045</v>
      </c>
      <c r="C902" s="50">
        <v>0</v>
      </c>
    </row>
    <row r="903" spans="1:3" s="43" customFormat="1" ht="16.5" customHeight="1">
      <c r="A903" s="58">
        <v>2130304</v>
      </c>
      <c r="B903" s="58" t="s">
        <v>1716</v>
      </c>
      <c r="C903" s="50">
        <v>30</v>
      </c>
    </row>
    <row r="904" spans="1:3" s="43" customFormat="1" ht="16.5" customHeight="1">
      <c r="A904" s="58">
        <v>2130305</v>
      </c>
      <c r="B904" s="58" t="s">
        <v>1717</v>
      </c>
      <c r="C904" s="50">
        <v>3250</v>
      </c>
    </row>
    <row r="905" spans="1:3" s="43" customFormat="1" ht="16.5" customHeight="1">
      <c r="A905" s="58">
        <v>2130306</v>
      </c>
      <c r="B905" s="58" t="s">
        <v>1718</v>
      </c>
      <c r="C905" s="50">
        <v>506</v>
      </c>
    </row>
    <row r="906" spans="1:3" s="43" customFormat="1" ht="16.5" customHeight="1">
      <c r="A906" s="58">
        <v>2130307</v>
      </c>
      <c r="B906" s="58" t="s">
        <v>1719</v>
      </c>
      <c r="C906" s="50">
        <v>0</v>
      </c>
    </row>
    <row r="907" spans="1:3" s="43" customFormat="1" ht="16.5" customHeight="1">
      <c r="A907" s="58">
        <v>2130308</v>
      </c>
      <c r="B907" s="58" t="s">
        <v>1720</v>
      </c>
      <c r="C907" s="50">
        <v>0</v>
      </c>
    </row>
    <row r="908" spans="1:3" s="43" customFormat="1" ht="16.5" customHeight="1">
      <c r="A908" s="58">
        <v>2130309</v>
      </c>
      <c r="B908" s="58" t="s">
        <v>1721</v>
      </c>
      <c r="C908" s="50">
        <v>12</v>
      </c>
    </row>
    <row r="909" spans="1:3" s="43" customFormat="1" ht="16.5" customHeight="1">
      <c r="A909" s="58">
        <v>2130310</v>
      </c>
      <c r="B909" s="58" t="s">
        <v>1722</v>
      </c>
      <c r="C909" s="50">
        <v>0</v>
      </c>
    </row>
    <row r="910" spans="1:3" s="43" customFormat="1" ht="16.5" customHeight="1">
      <c r="A910" s="58">
        <v>2130311</v>
      </c>
      <c r="B910" s="58" t="s">
        <v>1723</v>
      </c>
      <c r="C910" s="50">
        <v>33</v>
      </c>
    </row>
    <row r="911" spans="1:3" s="43" customFormat="1" ht="16.5" customHeight="1">
      <c r="A911" s="58">
        <v>2130312</v>
      </c>
      <c r="B911" s="58" t="s">
        <v>1724</v>
      </c>
      <c r="C911" s="50">
        <v>6</v>
      </c>
    </row>
    <row r="912" spans="1:3" s="43" customFormat="1" ht="16.5" customHeight="1">
      <c r="A912" s="58">
        <v>2130313</v>
      </c>
      <c r="B912" s="58" t="s">
        <v>1725</v>
      </c>
      <c r="C912" s="50">
        <v>107</v>
      </c>
    </row>
    <row r="913" spans="1:3" s="43" customFormat="1" ht="16.5" customHeight="1">
      <c r="A913" s="58">
        <v>2130314</v>
      </c>
      <c r="B913" s="58" t="s">
        <v>1726</v>
      </c>
      <c r="C913" s="50">
        <v>210</v>
      </c>
    </row>
    <row r="914" spans="1:3" s="43" customFormat="1" ht="16.5" customHeight="1">
      <c r="A914" s="58">
        <v>2130315</v>
      </c>
      <c r="B914" s="58" t="s">
        <v>1727</v>
      </c>
      <c r="C914" s="50">
        <v>462</v>
      </c>
    </row>
    <row r="915" spans="1:3" s="43" customFormat="1" ht="16.5" customHeight="1">
      <c r="A915" s="58">
        <v>2130316</v>
      </c>
      <c r="B915" s="58" t="s">
        <v>1728</v>
      </c>
      <c r="C915" s="50">
        <v>1034</v>
      </c>
    </row>
    <row r="916" spans="1:3" s="43" customFormat="1" ht="16.5" customHeight="1">
      <c r="A916" s="58">
        <v>2130317</v>
      </c>
      <c r="B916" s="58" t="s">
        <v>1729</v>
      </c>
      <c r="C916" s="50">
        <v>0</v>
      </c>
    </row>
    <row r="917" spans="1:3" s="43" customFormat="1" ht="16.5" customHeight="1">
      <c r="A917" s="58">
        <v>2130318</v>
      </c>
      <c r="B917" s="58" t="s">
        <v>1730</v>
      </c>
      <c r="C917" s="50">
        <v>0</v>
      </c>
    </row>
    <row r="918" spans="1:3" s="43" customFormat="1" ht="16.5" customHeight="1">
      <c r="A918" s="58">
        <v>2130319</v>
      </c>
      <c r="B918" s="58" t="s">
        <v>1731</v>
      </c>
      <c r="C918" s="50">
        <v>189</v>
      </c>
    </row>
    <row r="919" spans="1:3" s="43" customFormat="1" ht="16.5" customHeight="1">
      <c r="A919" s="58">
        <v>2130321</v>
      </c>
      <c r="B919" s="58" t="s">
        <v>1732</v>
      </c>
      <c r="C919" s="50">
        <v>320</v>
      </c>
    </row>
    <row r="920" spans="1:3" s="43" customFormat="1" ht="16.5" customHeight="1">
      <c r="A920" s="58">
        <v>2130322</v>
      </c>
      <c r="B920" s="58" t="s">
        <v>1733</v>
      </c>
      <c r="C920" s="50">
        <v>0</v>
      </c>
    </row>
    <row r="921" spans="1:3" s="43" customFormat="1" ht="16.5" customHeight="1">
      <c r="A921" s="58">
        <v>2130333</v>
      </c>
      <c r="B921" s="58" t="s">
        <v>1709</v>
      </c>
      <c r="C921" s="50">
        <v>0</v>
      </c>
    </row>
    <row r="922" spans="1:3" s="43" customFormat="1" ht="16.5" customHeight="1">
      <c r="A922" s="58">
        <v>2130334</v>
      </c>
      <c r="B922" s="58" t="s">
        <v>1734</v>
      </c>
      <c r="C922" s="50">
        <v>0</v>
      </c>
    </row>
    <row r="923" spans="1:3" s="43" customFormat="1" ht="16.5" customHeight="1">
      <c r="A923" s="58">
        <v>2130335</v>
      </c>
      <c r="B923" s="58" t="s">
        <v>1735</v>
      </c>
      <c r="C923" s="50">
        <v>40</v>
      </c>
    </row>
    <row r="924" spans="1:3" s="43" customFormat="1" ht="16.5" customHeight="1">
      <c r="A924" s="58">
        <v>2130336</v>
      </c>
      <c r="B924" s="58" t="s">
        <v>1736</v>
      </c>
      <c r="C924" s="50">
        <v>0</v>
      </c>
    </row>
    <row r="925" spans="1:3" s="43" customFormat="1" ht="16.5" customHeight="1">
      <c r="A925" s="58">
        <v>2130337</v>
      </c>
      <c r="B925" s="58" t="s">
        <v>1737</v>
      </c>
      <c r="C925" s="50">
        <v>0</v>
      </c>
    </row>
    <row r="926" spans="1:3" s="43" customFormat="1" ht="16.5" customHeight="1">
      <c r="A926" s="58">
        <v>2130399</v>
      </c>
      <c r="B926" s="58" t="s">
        <v>1738</v>
      </c>
      <c r="C926" s="50">
        <v>737</v>
      </c>
    </row>
    <row r="927" spans="1:3" s="43" customFormat="1" ht="16.5" customHeight="1">
      <c r="A927" s="58">
        <v>21305</v>
      </c>
      <c r="B927" s="58" t="s">
        <v>1739</v>
      </c>
      <c r="C927" s="50">
        <v>15510</v>
      </c>
    </row>
    <row r="928" spans="1:3" s="43" customFormat="1" ht="16.5" customHeight="1">
      <c r="A928" s="58">
        <v>2130501</v>
      </c>
      <c r="B928" s="58" t="s">
        <v>1043</v>
      </c>
      <c r="C928" s="50">
        <v>312</v>
      </c>
    </row>
    <row r="929" spans="1:3" s="43" customFormat="1" ht="16.5" customHeight="1">
      <c r="A929" s="58">
        <v>2130502</v>
      </c>
      <c r="B929" s="58" t="s">
        <v>1044</v>
      </c>
      <c r="C929" s="50">
        <v>0</v>
      </c>
    </row>
    <row r="930" spans="1:3" s="43" customFormat="1" ht="16.5" customHeight="1">
      <c r="A930" s="58">
        <v>2130503</v>
      </c>
      <c r="B930" s="57" t="s">
        <v>1045</v>
      </c>
      <c r="C930" s="50">
        <v>0</v>
      </c>
    </row>
    <row r="931" spans="1:3" s="43" customFormat="1" ht="16.5" customHeight="1">
      <c r="A931" s="58">
        <v>2130504</v>
      </c>
      <c r="B931" s="58" t="s">
        <v>1740</v>
      </c>
      <c r="C931" s="50">
        <v>973</v>
      </c>
    </row>
    <row r="932" spans="1:3" s="43" customFormat="1" ht="16.5" customHeight="1">
      <c r="A932" s="58">
        <v>2130505</v>
      </c>
      <c r="B932" s="58" t="s">
        <v>1741</v>
      </c>
      <c r="C932" s="50">
        <v>0</v>
      </c>
    </row>
    <row r="933" spans="1:3" s="43" customFormat="1" ht="16.5" customHeight="1">
      <c r="A933" s="58">
        <v>2130506</v>
      </c>
      <c r="B933" s="58" t="s">
        <v>1742</v>
      </c>
      <c r="C933" s="50">
        <v>0</v>
      </c>
    </row>
    <row r="934" spans="1:3" s="43" customFormat="1" ht="16.5" customHeight="1">
      <c r="A934" s="58">
        <v>2130507</v>
      </c>
      <c r="B934" s="58" t="s">
        <v>1743</v>
      </c>
      <c r="C934" s="50">
        <v>0</v>
      </c>
    </row>
    <row r="935" spans="1:3" s="43" customFormat="1" ht="16.5" customHeight="1">
      <c r="A935" s="58">
        <v>2130508</v>
      </c>
      <c r="B935" s="58" t="s">
        <v>1744</v>
      </c>
      <c r="C935" s="50">
        <v>0</v>
      </c>
    </row>
    <row r="936" spans="1:3" s="43" customFormat="1" ht="16.5" customHeight="1">
      <c r="A936" s="58">
        <v>2130550</v>
      </c>
      <c r="B936" s="58" t="s">
        <v>1052</v>
      </c>
      <c r="C936" s="50">
        <v>0</v>
      </c>
    </row>
    <row r="937" spans="1:3" s="43" customFormat="1" ht="16.5" customHeight="1">
      <c r="A937" s="58">
        <v>2130599</v>
      </c>
      <c r="B937" s="58" t="s">
        <v>1745</v>
      </c>
      <c r="C937" s="50">
        <v>14225</v>
      </c>
    </row>
    <row r="938" spans="1:3" s="43" customFormat="1" ht="16.5" customHeight="1">
      <c r="A938" s="58">
        <v>21307</v>
      </c>
      <c r="B938" s="58" t="s">
        <v>1746</v>
      </c>
      <c r="C938" s="50">
        <v>11062</v>
      </c>
    </row>
    <row r="939" spans="1:3" s="43" customFormat="1" ht="16.5" customHeight="1">
      <c r="A939" s="58">
        <v>2130701</v>
      </c>
      <c r="B939" s="58" t="s">
        <v>1747</v>
      </c>
      <c r="C939" s="50">
        <v>996</v>
      </c>
    </row>
    <row r="940" spans="1:3" s="43" customFormat="1" ht="16.5" customHeight="1">
      <c r="A940" s="58">
        <v>2130704</v>
      </c>
      <c r="B940" s="58" t="s">
        <v>1748</v>
      </c>
      <c r="C940" s="50">
        <v>37</v>
      </c>
    </row>
    <row r="941" spans="1:3" s="43" customFormat="1" ht="16.5" customHeight="1">
      <c r="A941" s="58">
        <v>2130705</v>
      </c>
      <c r="B941" s="57" t="s">
        <v>1749</v>
      </c>
      <c r="C941" s="50">
        <v>9161</v>
      </c>
    </row>
    <row r="942" spans="1:3" s="43" customFormat="1" ht="16.5" customHeight="1">
      <c r="A942" s="58">
        <v>2130706</v>
      </c>
      <c r="B942" s="58" t="s">
        <v>1750</v>
      </c>
      <c r="C942" s="50">
        <v>795</v>
      </c>
    </row>
    <row r="943" spans="1:3" s="43" customFormat="1" ht="16.5" customHeight="1">
      <c r="A943" s="58">
        <v>2130707</v>
      </c>
      <c r="B943" s="58" t="s">
        <v>1751</v>
      </c>
      <c r="C943" s="50">
        <v>65</v>
      </c>
    </row>
    <row r="944" spans="1:3" s="43" customFormat="1" ht="16.5" customHeight="1">
      <c r="A944" s="58">
        <v>2130799</v>
      </c>
      <c r="B944" s="58" t="s">
        <v>1752</v>
      </c>
      <c r="C944" s="50">
        <v>8</v>
      </c>
    </row>
    <row r="945" spans="1:3" s="43" customFormat="1" ht="16.5" customHeight="1">
      <c r="A945" s="58">
        <v>21308</v>
      </c>
      <c r="B945" s="58" t="s">
        <v>1753</v>
      </c>
      <c r="C945" s="50">
        <v>6001</v>
      </c>
    </row>
    <row r="946" spans="1:3" s="43" customFormat="1" ht="16.5" customHeight="1">
      <c r="A946" s="58">
        <v>2130801</v>
      </c>
      <c r="B946" s="58" t="s">
        <v>1754</v>
      </c>
      <c r="C946" s="50">
        <v>5</v>
      </c>
    </row>
    <row r="947" spans="1:3" s="43" customFormat="1" ht="16.5" customHeight="1">
      <c r="A947" s="58">
        <v>2130803</v>
      </c>
      <c r="B947" s="58" t="s">
        <v>1755</v>
      </c>
      <c r="C947" s="50">
        <v>5839</v>
      </c>
    </row>
    <row r="948" spans="1:3" s="43" customFormat="1" ht="16.5" customHeight="1">
      <c r="A948" s="58">
        <v>2130804</v>
      </c>
      <c r="B948" s="57" t="s">
        <v>1756</v>
      </c>
      <c r="C948" s="50">
        <v>149</v>
      </c>
    </row>
    <row r="949" spans="1:3" s="43" customFormat="1" ht="16.5" customHeight="1">
      <c r="A949" s="58">
        <v>2130805</v>
      </c>
      <c r="B949" s="58" t="s">
        <v>1757</v>
      </c>
      <c r="C949" s="50">
        <v>0</v>
      </c>
    </row>
    <row r="950" spans="1:3" s="43" customFormat="1" ht="16.5" customHeight="1">
      <c r="A950" s="58">
        <v>2130899</v>
      </c>
      <c r="B950" s="58" t="s">
        <v>1758</v>
      </c>
      <c r="C950" s="50">
        <v>8</v>
      </c>
    </row>
    <row r="951" spans="1:3" s="43" customFormat="1" ht="16.5" customHeight="1">
      <c r="A951" s="58">
        <v>21309</v>
      </c>
      <c r="B951" s="58" t="s">
        <v>1759</v>
      </c>
      <c r="C951" s="50">
        <v>2973</v>
      </c>
    </row>
    <row r="952" spans="1:3" s="43" customFormat="1" ht="16.5" customHeight="1">
      <c r="A952" s="58">
        <v>2130901</v>
      </c>
      <c r="B952" s="58" t="s">
        <v>1760</v>
      </c>
      <c r="C952" s="50">
        <v>222</v>
      </c>
    </row>
    <row r="953" spans="1:3" s="43" customFormat="1" ht="16.5" customHeight="1">
      <c r="A953" s="58">
        <v>2130999</v>
      </c>
      <c r="B953" s="58" t="s">
        <v>1761</v>
      </c>
      <c r="C953" s="50">
        <v>2751</v>
      </c>
    </row>
    <row r="954" spans="1:3" s="43" customFormat="1" ht="16.5" customHeight="1">
      <c r="A954" s="58">
        <v>21399</v>
      </c>
      <c r="B954" s="58" t="s">
        <v>1762</v>
      </c>
      <c r="C954" s="50">
        <v>1143</v>
      </c>
    </row>
    <row r="955" spans="1:3" s="43" customFormat="1" ht="16.5" customHeight="1">
      <c r="A955" s="58">
        <v>2139901</v>
      </c>
      <c r="B955" s="57" t="s">
        <v>1763</v>
      </c>
      <c r="C955" s="50">
        <v>0</v>
      </c>
    </row>
    <row r="956" spans="1:3" s="43" customFormat="1" ht="16.5" customHeight="1">
      <c r="A956" s="58">
        <v>2139999</v>
      </c>
      <c r="B956" s="58" t="s">
        <v>1764</v>
      </c>
      <c r="C956" s="50">
        <v>1143</v>
      </c>
    </row>
    <row r="957" spans="1:3" s="43" customFormat="1" ht="16.5" customHeight="1">
      <c r="A957" s="58">
        <v>214</v>
      </c>
      <c r="B957" s="58" t="s">
        <v>1765</v>
      </c>
      <c r="C957" s="50">
        <v>15448</v>
      </c>
    </row>
    <row r="958" spans="1:3" s="43" customFormat="1" ht="16.5" customHeight="1">
      <c r="A958" s="58">
        <v>21401</v>
      </c>
      <c r="B958" s="57" t="s">
        <v>1766</v>
      </c>
      <c r="C958" s="50">
        <v>9764</v>
      </c>
    </row>
    <row r="959" spans="1:3" s="43" customFormat="1" ht="16.5" customHeight="1">
      <c r="A959" s="58">
        <v>2140101</v>
      </c>
      <c r="B959" s="58" t="s">
        <v>1043</v>
      </c>
      <c r="C959" s="50">
        <v>3470</v>
      </c>
    </row>
    <row r="960" spans="1:3" s="43" customFormat="1" ht="16.5" customHeight="1">
      <c r="A960" s="58">
        <v>2140102</v>
      </c>
      <c r="B960" s="58" t="s">
        <v>1044</v>
      </c>
      <c r="C960" s="50">
        <v>0</v>
      </c>
    </row>
    <row r="961" spans="1:3" s="43" customFormat="1" ht="16.5" customHeight="1">
      <c r="A961" s="58">
        <v>2140103</v>
      </c>
      <c r="B961" s="57" t="s">
        <v>1045</v>
      </c>
      <c r="C961" s="50">
        <v>0</v>
      </c>
    </row>
    <row r="962" spans="1:3" s="43" customFormat="1" ht="16.5" customHeight="1">
      <c r="A962" s="58">
        <v>2140104</v>
      </c>
      <c r="B962" s="57" t="s">
        <v>1767</v>
      </c>
      <c r="C962" s="50">
        <v>2085</v>
      </c>
    </row>
    <row r="963" spans="1:3" s="43" customFormat="1" ht="16.5" customHeight="1">
      <c r="A963" s="58">
        <v>2140106</v>
      </c>
      <c r="B963" s="58" t="s">
        <v>1768</v>
      </c>
      <c r="C963" s="50">
        <v>1762</v>
      </c>
    </row>
    <row r="964" spans="1:3" s="43" customFormat="1" ht="16.5" customHeight="1">
      <c r="A964" s="58">
        <v>2140109</v>
      </c>
      <c r="B964" s="58" t="s">
        <v>1769</v>
      </c>
      <c r="C964" s="50">
        <v>0</v>
      </c>
    </row>
    <row r="965" spans="1:3" s="43" customFormat="1" ht="16.5" customHeight="1">
      <c r="A965" s="58">
        <v>2140110</v>
      </c>
      <c r="B965" s="58" t="s">
        <v>1770</v>
      </c>
      <c r="C965" s="50">
        <v>0</v>
      </c>
    </row>
    <row r="966" spans="1:3" s="43" customFormat="1" ht="16.5" customHeight="1">
      <c r="A966" s="58">
        <v>2140111</v>
      </c>
      <c r="B966" s="58" t="s">
        <v>1771</v>
      </c>
      <c r="C966" s="50">
        <v>0</v>
      </c>
    </row>
    <row r="967" spans="1:3" s="43" customFormat="1" ht="16.5" customHeight="1">
      <c r="A967" s="58">
        <v>2140112</v>
      </c>
      <c r="B967" s="58" t="s">
        <v>1772</v>
      </c>
      <c r="C967" s="50">
        <v>127</v>
      </c>
    </row>
    <row r="968" spans="1:3" s="43" customFormat="1" ht="16.5" customHeight="1">
      <c r="A968" s="58">
        <v>2140114</v>
      </c>
      <c r="B968" s="58" t="s">
        <v>1773</v>
      </c>
      <c r="C968" s="50">
        <v>0</v>
      </c>
    </row>
    <row r="969" spans="1:3" s="43" customFormat="1" ht="16.5" customHeight="1">
      <c r="A969" s="58">
        <v>2140122</v>
      </c>
      <c r="B969" s="58" t="s">
        <v>1774</v>
      </c>
      <c r="C969" s="50">
        <v>0</v>
      </c>
    </row>
    <row r="970" spans="1:3" s="43" customFormat="1" ht="16.5" customHeight="1">
      <c r="A970" s="58">
        <v>2140123</v>
      </c>
      <c r="B970" s="58" t="s">
        <v>1775</v>
      </c>
      <c r="C970" s="50">
        <v>0</v>
      </c>
    </row>
    <row r="971" spans="1:3" s="43" customFormat="1" ht="16.5" customHeight="1">
      <c r="A971" s="58">
        <v>2140127</v>
      </c>
      <c r="B971" s="58" t="s">
        <v>1776</v>
      </c>
      <c r="C971" s="50">
        <v>0</v>
      </c>
    </row>
    <row r="972" spans="1:3" s="43" customFormat="1" ht="16.5" customHeight="1">
      <c r="A972" s="58">
        <v>2140128</v>
      </c>
      <c r="B972" s="58" t="s">
        <v>1777</v>
      </c>
      <c r="C972" s="50">
        <v>0</v>
      </c>
    </row>
    <row r="973" spans="1:3" s="43" customFormat="1" ht="16.5" customHeight="1">
      <c r="A973" s="58">
        <v>2140129</v>
      </c>
      <c r="B973" s="58" t="s">
        <v>1778</v>
      </c>
      <c r="C973" s="50">
        <v>0</v>
      </c>
    </row>
    <row r="974" spans="1:3" s="43" customFormat="1" ht="16.5" customHeight="1">
      <c r="A974" s="58">
        <v>2140130</v>
      </c>
      <c r="B974" s="58" t="s">
        <v>1779</v>
      </c>
      <c r="C974" s="50">
        <v>0</v>
      </c>
    </row>
    <row r="975" spans="1:3" s="43" customFormat="1" ht="16.5" customHeight="1">
      <c r="A975" s="58">
        <v>2140131</v>
      </c>
      <c r="B975" s="58" t="s">
        <v>1780</v>
      </c>
      <c r="C975" s="50">
        <v>0</v>
      </c>
    </row>
    <row r="976" spans="1:3" s="43" customFormat="1" ht="16.5" customHeight="1">
      <c r="A976" s="58">
        <v>2140133</v>
      </c>
      <c r="B976" s="58" t="s">
        <v>1781</v>
      </c>
      <c r="C976" s="50">
        <v>0</v>
      </c>
    </row>
    <row r="977" spans="1:3" s="43" customFormat="1" ht="16.5" customHeight="1">
      <c r="A977" s="58">
        <v>2140136</v>
      </c>
      <c r="B977" s="58" t="s">
        <v>1782</v>
      </c>
      <c r="C977" s="50">
        <v>134</v>
      </c>
    </row>
    <row r="978" spans="1:3" s="43" customFormat="1" ht="16.5" customHeight="1">
      <c r="A978" s="58">
        <v>2140138</v>
      </c>
      <c r="B978" s="58" t="s">
        <v>1783</v>
      </c>
      <c r="C978" s="50">
        <v>0</v>
      </c>
    </row>
    <row r="979" spans="1:3" s="43" customFormat="1" ht="16.5" customHeight="1">
      <c r="A979" s="58">
        <v>2140199</v>
      </c>
      <c r="B979" s="58" t="s">
        <v>1784</v>
      </c>
      <c r="C979" s="50">
        <v>2186</v>
      </c>
    </row>
    <row r="980" spans="1:3" s="43" customFormat="1" ht="16.5" customHeight="1">
      <c r="A980" s="58">
        <v>21402</v>
      </c>
      <c r="B980" s="58" t="s">
        <v>1785</v>
      </c>
      <c r="C980" s="50">
        <v>112</v>
      </c>
    </row>
    <row r="981" spans="1:3" s="43" customFormat="1" ht="16.5" customHeight="1">
      <c r="A981" s="58">
        <v>2140201</v>
      </c>
      <c r="B981" s="58" t="s">
        <v>1043</v>
      </c>
      <c r="C981" s="50">
        <v>101</v>
      </c>
    </row>
    <row r="982" spans="1:3" s="43" customFormat="1" ht="16.5" customHeight="1">
      <c r="A982" s="58">
        <v>2140202</v>
      </c>
      <c r="B982" s="58" t="s">
        <v>1044</v>
      </c>
      <c r="C982" s="50">
        <v>11</v>
      </c>
    </row>
    <row r="983" spans="1:3" s="43" customFormat="1" ht="16.5" customHeight="1">
      <c r="A983" s="58">
        <v>2140203</v>
      </c>
      <c r="B983" s="58" t="s">
        <v>1045</v>
      </c>
      <c r="C983" s="50">
        <v>0</v>
      </c>
    </row>
    <row r="984" spans="1:3" s="43" customFormat="1" ht="16.5" customHeight="1">
      <c r="A984" s="58">
        <v>2140204</v>
      </c>
      <c r="B984" s="58" t="s">
        <v>1786</v>
      </c>
      <c r="C984" s="50">
        <v>0</v>
      </c>
    </row>
    <row r="985" spans="1:3" s="43" customFormat="1" ht="16.5" customHeight="1">
      <c r="A985" s="58">
        <v>2140205</v>
      </c>
      <c r="B985" s="57" t="s">
        <v>1787</v>
      </c>
      <c r="C985" s="50">
        <v>0</v>
      </c>
    </row>
    <row r="986" spans="1:3" s="43" customFormat="1" ht="16.5" customHeight="1">
      <c r="A986" s="58">
        <v>2140206</v>
      </c>
      <c r="B986" s="58" t="s">
        <v>1788</v>
      </c>
      <c r="C986" s="50">
        <v>0</v>
      </c>
    </row>
    <row r="987" spans="1:3" s="43" customFormat="1" ht="16.5" customHeight="1">
      <c r="A987" s="58">
        <v>2140207</v>
      </c>
      <c r="B987" s="58" t="s">
        <v>1789</v>
      </c>
      <c r="C987" s="50">
        <v>0</v>
      </c>
    </row>
    <row r="988" spans="1:3" s="43" customFormat="1" ht="16.5" customHeight="1">
      <c r="A988" s="58">
        <v>2140208</v>
      </c>
      <c r="B988" s="58" t="s">
        <v>1790</v>
      </c>
      <c r="C988" s="50">
        <v>0</v>
      </c>
    </row>
    <row r="989" spans="1:3" s="43" customFormat="1" ht="16.5" customHeight="1">
      <c r="A989" s="58">
        <v>2140299</v>
      </c>
      <c r="B989" s="58" t="s">
        <v>1791</v>
      </c>
      <c r="C989" s="50">
        <v>0</v>
      </c>
    </row>
    <row r="990" spans="1:3" s="43" customFormat="1" ht="16.5" customHeight="1">
      <c r="A990" s="58">
        <v>21403</v>
      </c>
      <c r="B990" s="58" t="s">
        <v>1792</v>
      </c>
      <c r="C990" s="50">
        <v>0</v>
      </c>
    </row>
    <row r="991" spans="1:3" s="43" customFormat="1" ht="16.5" customHeight="1">
      <c r="A991" s="58">
        <v>2140301</v>
      </c>
      <c r="B991" s="58" t="s">
        <v>1043</v>
      </c>
      <c r="C991" s="50">
        <v>0</v>
      </c>
    </row>
    <row r="992" spans="1:3" s="43" customFormat="1" ht="16.5" customHeight="1">
      <c r="A992" s="58">
        <v>2140302</v>
      </c>
      <c r="B992" s="58" t="s">
        <v>1044</v>
      </c>
      <c r="C992" s="50">
        <v>0</v>
      </c>
    </row>
    <row r="993" spans="1:3" s="43" customFormat="1" ht="16.5" customHeight="1">
      <c r="A993" s="58">
        <v>2140303</v>
      </c>
      <c r="B993" s="58" t="s">
        <v>1045</v>
      </c>
      <c r="C993" s="50">
        <v>0</v>
      </c>
    </row>
    <row r="994" spans="1:3" s="43" customFormat="1" ht="16.5" customHeight="1">
      <c r="A994" s="58">
        <v>2140304</v>
      </c>
      <c r="B994" s="58" t="s">
        <v>1793</v>
      </c>
      <c r="C994" s="50">
        <v>0</v>
      </c>
    </row>
    <row r="995" spans="1:3" s="43" customFormat="1" ht="16.5" customHeight="1">
      <c r="A995" s="58">
        <v>2140305</v>
      </c>
      <c r="B995" s="57" t="s">
        <v>1794</v>
      </c>
      <c r="C995" s="50">
        <v>0</v>
      </c>
    </row>
    <row r="996" spans="1:3" s="43" customFormat="1" ht="16.5" customHeight="1">
      <c r="A996" s="58">
        <v>2140306</v>
      </c>
      <c r="B996" s="58" t="s">
        <v>1795</v>
      </c>
      <c r="C996" s="50">
        <v>0</v>
      </c>
    </row>
    <row r="997" spans="1:3" s="43" customFormat="1" ht="16.5" customHeight="1">
      <c r="A997" s="58">
        <v>2140307</v>
      </c>
      <c r="B997" s="58" t="s">
        <v>1796</v>
      </c>
      <c r="C997" s="50">
        <v>0</v>
      </c>
    </row>
    <row r="998" spans="1:3" s="43" customFormat="1" ht="16.5" customHeight="1">
      <c r="A998" s="58">
        <v>2140308</v>
      </c>
      <c r="B998" s="58" t="s">
        <v>1797</v>
      </c>
      <c r="C998" s="50">
        <v>0</v>
      </c>
    </row>
    <row r="999" spans="1:3" s="43" customFormat="1" ht="16.5" customHeight="1">
      <c r="A999" s="58">
        <v>2140399</v>
      </c>
      <c r="B999" s="58" t="s">
        <v>1798</v>
      </c>
      <c r="C999" s="50">
        <v>0</v>
      </c>
    </row>
    <row r="1000" spans="1:3" s="43" customFormat="1" ht="16.5" customHeight="1">
      <c r="A1000" s="58">
        <v>21405</v>
      </c>
      <c r="B1000" s="58" t="s">
        <v>1799</v>
      </c>
      <c r="C1000" s="50">
        <v>0</v>
      </c>
    </row>
    <row r="1001" spans="1:3" s="43" customFormat="1" ht="16.5" customHeight="1">
      <c r="A1001" s="58">
        <v>2140501</v>
      </c>
      <c r="B1001" s="58" t="s">
        <v>1043</v>
      </c>
      <c r="C1001" s="50">
        <v>0</v>
      </c>
    </row>
    <row r="1002" spans="1:3" s="43" customFormat="1" ht="16.5" customHeight="1">
      <c r="A1002" s="58">
        <v>2140502</v>
      </c>
      <c r="B1002" s="58" t="s">
        <v>1044</v>
      </c>
      <c r="C1002" s="50">
        <v>0</v>
      </c>
    </row>
    <row r="1003" spans="1:3" s="43" customFormat="1" ht="16.5" customHeight="1">
      <c r="A1003" s="58">
        <v>2140503</v>
      </c>
      <c r="B1003" s="58" t="s">
        <v>1045</v>
      </c>
      <c r="C1003" s="50">
        <v>0</v>
      </c>
    </row>
    <row r="1004" spans="1:3" s="43" customFormat="1" ht="16.5" customHeight="1">
      <c r="A1004" s="58">
        <v>2140504</v>
      </c>
      <c r="B1004" s="58" t="s">
        <v>1790</v>
      </c>
      <c r="C1004" s="50">
        <v>0</v>
      </c>
    </row>
    <row r="1005" spans="1:3" s="43" customFormat="1" ht="16.5" customHeight="1">
      <c r="A1005" s="58">
        <v>2140505</v>
      </c>
      <c r="B1005" s="57" t="s">
        <v>1800</v>
      </c>
      <c r="C1005" s="50">
        <v>0</v>
      </c>
    </row>
    <row r="1006" spans="1:3" s="43" customFormat="1" ht="16.5" customHeight="1">
      <c r="A1006" s="58">
        <v>2140599</v>
      </c>
      <c r="B1006" s="58" t="s">
        <v>1801</v>
      </c>
      <c r="C1006" s="50">
        <v>0</v>
      </c>
    </row>
    <row r="1007" spans="1:3" s="43" customFormat="1" ht="16.5" customHeight="1">
      <c r="A1007" s="58">
        <v>21406</v>
      </c>
      <c r="B1007" s="58" t="s">
        <v>1802</v>
      </c>
      <c r="C1007" s="50">
        <v>3159</v>
      </c>
    </row>
    <row r="1008" spans="1:3" s="43" customFormat="1" ht="16.5" customHeight="1">
      <c r="A1008" s="58">
        <v>2140601</v>
      </c>
      <c r="B1008" s="58" t="s">
        <v>1803</v>
      </c>
      <c r="C1008" s="50">
        <v>2681</v>
      </c>
    </row>
    <row r="1009" spans="1:3" s="43" customFormat="1" ht="16.5" customHeight="1">
      <c r="A1009" s="58">
        <v>2140602</v>
      </c>
      <c r="B1009" s="58" t="s">
        <v>1804</v>
      </c>
      <c r="C1009" s="50">
        <v>429</v>
      </c>
    </row>
    <row r="1010" spans="1:3" s="43" customFormat="1" ht="16.5" customHeight="1">
      <c r="A1010" s="58">
        <v>2140603</v>
      </c>
      <c r="B1010" s="57" t="s">
        <v>1805</v>
      </c>
      <c r="C1010" s="50">
        <v>0</v>
      </c>
    </row>
    <row r="1011" spans="1:3" s="43" customFormat="1" ht="16.5" customHeight="1">
      <c r="A1011" s="58">
        <v>2140699</v>
      </c>
      <c r="B1011" s="58" t="s">
        <v>1806</v>
      </c>
      <c r="C1011" s="50">
        <v>49</v>
      </c>
    </row>
    <row r="1012" spans="1:3" s="43" customFormat="1" ht="16.5" customHeight="1">
      <c r="A1012" s="58">
        <v>21499</v>
      </c>
      <c r="B1012" s="58" t="s">
        <v>1807</v>
      </c>
      <c r="C1012" s="50">
        <v>2413</v>
      </c>
    </row>
    <row r="1013" spans="1:3" s="43" customFormat="1" ht="16.5" customHeight="1">
      <c r="A1013" s="58">
        <v>2149901</v>
      </c>
      <c r="B1013" s="58" t="s">
        <v>1808</v>
      </c>
      <c r="C1013" s="50">
        <v>285</v>
      </c>
    </row>
    <row r="1014" spans="1:3" s="43" customFormat="1" ht="16.5" customHeight="1">
      <c r="A1014" s="58">
        <v>2149999</v>
      </c>
      <c r="B1014" s="58" t="s">
        <v>1809</v>
      </c>
      <c r="C1014" s="50">
        <v>2128</v>
      </c>
    </row>
    <row r="1015" spans="1:3" s="43" customFormat="1" ht="16.5" customHeight="1">
      <c r="A1015" s="58">
        <v>215</v>
      </c>
      <c r="B1015" s="58" t="s">
        <v>1810</v>
      </c>
      <c r="C1015" s="50">
        <v>464</v>
      </c>
    </row>
    <row r="1016" spans="1:3" s="43" customFormat="1" ht="16.5" customHeight="1">
      <c r="A1016" s="58">
        <v>21501</v>
      </c>
      <c r="B1016" s="58" t="s">
        <v>1811</v>
      </c>
      <c r="C1016" s="50">
        <v>43</v>
      </c>
    </row>
    <row r="1017" spans="1:3" s="43" customFormat="1" ht="16.5" customHeight="1">
      <c r="A1017" s="58">
        <v>2150101</v>
      </c>
      <c r="B1017" s="57" t="s">
        <v>1043</v>
      </c>
      <c r="C1017" s="50">
        <v>0</v>
      </c>
    </row>
    <row r="1018" spans="1:3" s="43" customFormat="1" ht="16.5" customHeight="1">
      <c r="A1018" s="58">
        <v>2150102</v>
      </c>
      <c r="B1018" s="58" t="s">
        <v>1044</v>
      </c>
      <c r="C1018" s="50">
        <v>0</v>
      </c>
    </row>
    <row r="1019" spans="1:3" s="43" customFormat="1" ht="16.5" customHeight="1">
      <c r="A1019" s="58">
        <v>2150103</v>
      </c>
      <c r="B1019" s="58" t="s">
        <v>1045</v>
      </c>
      <c r="C1019" s="50">
        <v>0</v>
      </c>
    </row>
    <row r="1020" spans="1:3" s="43" customFormat="1" ht="16.5" customHeight="1">
      <c r="A1020" s="58">
        <v>2150104</v>
      </c>
      <c r="B1020" s="58" t="s">
        <v>1812</v>
      </c>
      <c r="C1020" s="50">
        <v>0</v>
      </c>
    </row>
    <row r="1021" spans="1:3" s="43" customFormat="1" ht="16.5" customHeight="1">
      <c r="A1021" s="58">
        <v>2150105</v>
      </c>
      <c r="B1021" s="58" t="s">
        <v>1813</v>
      </c>
      <c r="C1021" s="50">
        <v>0</v>
      </c>
    </row>
    <row r="1022" spans="1:3" s="43" customFormat="1" ht="16.5" customHeight="1">
      <c r="A1022" s="58">
        <v>2150106</v>
      </c>
      <c r="B1022" s="57" t="s">
        <v>1814</v>
      </c>
      <c r="C1022" s="50">
        <v>0</v>
      </c>
    </row>
    <row r="1023" spans="1:3" s="43" customFormat="1" ht="16.5" customHeight="1">
      <c r="A1023" s="58">
        <v>2150107</v>
      </c>
      <c r="B1023" s="58" t="s">
        <v>1815</v>
      </c>
      <c r="C1023" s="50">
        <v>0</v>
      </c>
    </row>
    <row r="1024" spans="1:3" s="43" customFormat="1" ht="16.5" customHeight="1">
      <c r="A1024" s="58">
        <v>2150108</v>
      </c>
      <c r="B1024" s="58" t="s">
        <v>1816</v>
      </c>
      <c r="C1024" s="50">
        <v>0</v>
      </c>
    </row>
    <row r="1025" spans="1:3" s="43" customFormat="1" ht="16.5" customHeight="1">
      <c r="A1025" s="58">
        <v>2150199</v>
      </c>
      <c r="B1025" s="57" t="s">
        <v>1817</v>
      </c>
      <c r="C1025" s="50">
        <v>43</v>
      </c>
    </row>
    <row r="1026" spans="1:3" s="43" customFormat="1" ht="16.5" customHeight="1">
      <c r="A1026" s="58">
        <v>21502</v>
      </c>
      <c r="B1026" s="57" t="s">
        <v>1818</v>
      </c>
      <c r="C1026" s="50">
        <v>163</v>
      </c>
    </row>
    <row r="1027" spans="1:3" s="43" customFormat="1" ht="16.5" customHeight="1">
      <c r="A1027" s="58">
        <v>2150201</v>
      </c>
      <c r="B1027" s="58" t="s">
        <v>1043</v>
      </c>
      <c r="C1027" s="50">
        <v>1</v>
      </c>
    </row>
    <row r="1028" spans="1:3" s="43" customFormat="1" ht="16.5" customHeight="1">
      <c r="A1028" s="58">
        <v>2150202</v>
      </c>
      <c r="B1028" s="58" t="s">
        <v>1044</v>
      </c>
      <c r="C1028" s="50">
        <v>0</v>
      </c>
    </row>
    <row r="1029" spans="1:3" s="43" customFormat="1" ht="16.5" customHeight="1">
      <c r="A1029" s="58">
        <v>2150203</v>
      </c>
      <c r="B1029" s="58" t="s">
        <v>1045</v>
      </c>
      <c r="C1029" s="50">
        <v>0</v>
      </c>
    </row>
    <row r="1030" spans="1:3" s="43" customFormat="1" ht="16.5" customHeight="1">
      <c r="A1030" s="58">
        <v>2150204</v>
      </c>
      <c r="B1030" s="58" t="s">
        <v>1819</v>
      </c>
      <c r="C1030" s="50">
        <v>0</v>
      </c>
    </row>
    <row r="1031" spans="1:3" s="43" customFormat="1" ht="16.5" customHeight="1">
      <c r="A1031" s="58">
        <v>2150205</v>
      </c>
      <c r="B1031" s="58" t="s">
        <v>1820</v>
      </c>
      <c r="C1031" s="50">
        <v>0</v>
      </c>
    </row>
    <row r="1032" spans="1:3" s="43" customFormat="1" ht="16.5" customHeight="1">
      <c r="A1032" s="58">
        <v>2150206</v>
      </c>
      <c r="B1032" s="58" t="s">
        <v>1821</v>
      </c>
      <c r="C1032" s="50">
        <v>0</v>
      </c>
    </row>
    <row r="1033" spans="1:3" s="43" customFormat="1" ht="16.5" customHeight="1">
      <c r="A1033" s="58">
        <v>2150207</v>
      </c>
      <c r="B1033" s="58" t="s">
        <v>1822</v>
      </c>
      <c r="C1033" s="50">
        <v>0</v>
      </c>
    </row>
    <row r="1034" spans="1:3" s="43" customFormat="1" ht="16.5" customHeight="1">
      <c r="A1034" s="58">
        <v>2150208</v>
      </c>
      <c r="B1034" s="58" t="s">
        <v>1823</v>
      </c>
      <c r="C1034" s="50">
        <v>0</v>
      </c>
    </row>
    <row r="1035" spans="1:3" s="43" customFormat="1" ht="16.5" customHeight="1">
      <c r="A1035" s="58">
        <v>2150209</v>
      </c>
      <c r="B1035" s="58" t="s">
        <v>1824</v>
      </c>
      <c r="C1035" s="50">
        <v>0</v>
      </c>
    </row>
    <row r="1036" spans="1:3" s="43" customFormat="1" ht="16.5" customHeight="1">
      <c r="A1036" s="58">
        <v>2150210</v>
      </c>
      <c r="B1036" s="57" t="s">
        <v>1825</v>
      </c>
      <c r="C1036" s="50">
        <v>0</v>
      </c>
    </row>
    <row r="1037" spans="1:3" s="43" customFormat="1" ht="16.5" customHeight="1">
      <c r="A1037" s="58">
        <v>2150212</v>
      </c>
      <c r="B1037" s="58" t="s">
        <v>1826</v>
      </c>
      <c r="C1037" s="50">
        <v>0</v>
      </c>
    </row>
    <row r="1038" spans="1:3" s="43" customFormat="1" ht="16.5" customHeight="1">
      <c r="A1038" s="58">
        <v>2150213</v>
      </c>
      <c r="B1038" s="58" t="s">
        <v>1827</v>
      </c>
      <c r="C1038" s="50">
        <v>0</v>
      </c>
    </row>
    <row r="1039" spans="1:3" s="43" customFormat="1" ht="16.5" customHeight="1">
      <c r="A1039" s="58">
        <v>2150214</v>
      </c>
      <c r="B1039" s="58" t="s">
        <v>1828</v>
      </c>
      <c r="C1039" s="50">
        <v>0</v>
      </c>
    </row>
    <row r="1040" spans="1:3" s="43" customFormat="1" ht="16.5" customHeight="1">
      <c r="A1040" s="58">
        <v>2150215</v>
      </c>
      <c r="B1040" s="58" t="s">
        <v>1829</v>
      </c>
      <c r="C1040" s="50">
        <v>0</v>
      </c>
    </row>
    <row r="1041" spans="1:3" s="43" customFormat="1" ht="16.5" customHeight="1">
      <c r="A1041" s="58">
        <v>2150299</v>
      </c>
      <c r="B1041" s="58" t="s">
        <v>1830</v>
      </c>
      <c r="C1041" s="50">
        <v>162</v>
      </c>
    </row>
    <row r="1042" spans="1:3" s="43" customFormat="1" ht="16.5" customHeight="1">
      <c r="A1042" s="58">
        <v>21503</v>
      </c>
      <c r="B1042" s="58" t="s">
        <v>1831</v>
      </c>
      <c r="C1042" s="50">
        <v>0</v>
      </c>
    </row>
    <row r="1043" spans="1:3" s="43" customFormat="1" ht="16.5" customHeight="1">
      <c r="A1043" s="58">
        <v>2150301</v>
      </c>
      <c r="B1043" s="58" t="s">
        <v>1043</v>
      </c>
      <c r="C1043" s="50">
        <v>0</v>
      </c>
    </row>
    <row r="1044" spans="1:3" s="43" customFormat="1" ht="16.5" customHeight="1">
      <c r="A1044" s="58">
        <v>2150302</v>
      </c>
      <c r="B1044" s="58" t="s">
        <v>1044</v>
      </c>
      <c r="C1044" s="50">
        <v>0</v>
      </c>
    </row>
    <row r="1045" spans="1:3" s="43" customFormat="1" ht="16.5" customHeight="1">
      <c r="A1045" s="58">
        <v>2150303</v>
      </c>
      <c r="B1045" s="58" t="s">
        <v>1045</v>
      </c>
      <c r="C1045" s="50">
        <v>0</v>
      </c>
    </row>
    <row r="1046" spans="1:3" s="43" customFormat="1" ht="16.5" customHeight="1">
      <c r="A1046" s="58">
        <v>2150399</v>
      </c>
      <c r="B1046" s="58" t="s">
        <v>1832</v>
      </c>
      <c r="C1046" s="50">
        <v>0</v>
      </c>
    </row>
    <row r="1047" spans="1:3" s="43" customFormat="1" ht="16.5" customHeight="1">
      <c r="A1047" s="58">
        <v>21505</v>
      </c>
      <c r="B1047" s="58" t="s">
        <v>1833</v>
      </c>
      <c r="C1047" s="50">
        <v>0</v>
      </c>
    </row>
    <row r="1048" spans="1:3" s="43" customFormat="1" ht="16.5" customHeight="1">
      <c r="A1048" s="58">
        <v>2150501</v>
      </c>
      <c r="B1048" s="58" t="s">
        <v>1043</v>
      </c>
      <c r="C1048" s="50">
        <v>0</v>
      </c>
    </row>
    <row r="1049" spans="1:3" s="43" customFormat="1" ht="16.5" customHeight="1">
      <c r="A1049" s="58">
        <v>2150502</v>
      </c>
      <c r="B1049" s="58" t="s">
        <v>1044</v>
      </c>
      <c r="C1049" s="50">
        <v>0</v>
      </c>
    </row>
    <row r="1050" spans="1:3" s="43" customFormat="1" ht="16.5" customHeight="1">
      <c r="A1050" s="58">
        <v>2150503</v>
      </c>
      <c r="B1050" s="58" t="s">
        <v>1045</v>
      </c>
      <c r="C1050" s="50">
        <v>0</v>
      </c>
    </row>
    <row r="1051" spans="1:3" s="43" customFormat="1" ht="16.5" customHeight="1">
      <c r="A1051" s="58">
        <v>2150505</v>
      </c>
      <c r="B1051" s="58" t="s">
        <v>1834</v>
      </c>
      <c r="C1051" s="50">
        <v>0</v>
      </c>
    </row>
    <row r="1052" spans="1:3" s="43" customFormat="1" ht="16.5" customHeight="1">
      <c r="A1052" s="58">
        <v>2150507</v>
      </c>
      <c r="B1052" s="57" t="s">
        <v>1835</v>
      </c>
      <c r="C1052" s="50">
        <v>0</v>
      </c>
    </row>
    <row r="1053" spans="1:3" s="43" customFormat="1" ht="16.5" customHeight="1">
      <c r="A1053" s="58">
        <v>2150508</v>
      </c>
      <c r="B1053" s="58" t="s">
        <v>1836</v>
      </c>
      <c r="C1053" s="50">
        <v>0</v>
      </c>
    </row>
    <row r="1054" spans="1:3" s="43" customFormat="1" ht="16.5" customHeight="1">
      <c r="A1054" s="58">
        <v>2150516</v>
      </c>
      <c r="B1054" s="58" t="s">
        <v>1837</v>
      </c>
      <c r="C1054" s="50">
        <v>0</v>
      </c>
    </row>
    <row r="1055" spans="1:3" s="43" customFormat="1" ht="16.5" customHeight="1">
      <c r="A1055" s="58">
        <v>2150517</v>
      </c>
      <c r="B1055" s="58" t="s">
        <v>1838</v>
      </c>
      <c r="C1055" s="50">
        <v>0</v>
      </c>
    </row>
    <row r="1056" spans="1:3" s="43" customFormat="1" ht="16.5" customHeight="1">
      <c r="A1056" s="58">
        <v>2150550</v>
      </c>
      <c r="B1056" s="58" t="s">
        <v>1052</v>
      </c>
      <c r="C1056" s="50">
        <v>0</v>
      </c>
    </row>
    <row r="1057" spans="1:3" s="43" customFormat="1" ht="16.5" customHeight="1">
      <c r="A1057" s="58">
        <v>2150599</v>
      </c>
      <c r="B1057" s="57" t="s">
        <v>1839</v>
      </c>
      <c r="C1057" s="50">
        <v>0</v>
      </c>
    </row>
    <row r="1058" spans="1:3" s="43" customFormat="1" ht="16.5" customHeight="1">
      <c r="A1058" s="58">
        <v>21507</v>
      </c>
      <c r="B1058" s="58" t="s">
        <v>1840</v>
      </c>
      <c r="C1058" s="50">
        <v>0</v>
      </c>
    </row>
    <row r="1059" spans="1:3" s="43" customFormat="1" ht="16.5" customHeight="1">
      <c r="A1059" s="58">
        <v>2150701</v>
      </c>
      <c r="B1059" s="58" t="s">
        <v>1043</v>
      </c>
      <c r="C1059" s="50">
        <v>0</v>
      </c>
    </row>
    <row r="1060" spans="1:3" s="43" customFormat="1" ht="16.5" customHeight="1">
      <c r="A1060" s="58">
        <v>2150702</v>
      </c>
      <c r="B1060" s="58" t="s">
        <v>1044</v>
      </c>
      <c r="C1060" s="50">
        <v>0</v>
      </c>
    </row>
    <row r="1061" spans="1:3" s="43" customFormat="1" ht="16.5" customHeight="1">
      <c r="A1061" s="58">
        <v>2150703</v>
      </c>
      <c r="B1061" s="58" t="s">
        <v>1045</v>
      </c>
      <c r="C1061" s="50">
        <v>0</v>
      </c>
    </row>
    <row r="1062" spans="1:3" s="43" customFormat="1" ht="16.5" customHeight="1">
      <c r="A1062" s="58">
        <v>2150704</v>
      </c>
      <c r="B1062" s="58" t="s">
        <v>1841</v>
      </c>
      <c r="C1062" s="50">
        <v>0</v>
      </c>
    </row>
    <row r="1063" spans="1:3" s="43" customFormat="1" ht="16.5" customHeight="1">
      <c r="A1063" s="58">
        <v>2150705</v>
      </c>
      <c r="B1063" s="58" t="s">
        <v>1842</v>
      </c>
      <c r="C1063" s="50">
        <v>0</v>
      </c>
    </row>
    <row r="1064" spans="1:3" s="43" customFormat="1" ht="16.5" customHeight="1">
      <c r="A1064" s="58">
        <v>2150799</v>
      </c>
      <c r="B1064" s="58" t="s">
        <v>1843</v>
      </c>
      <c r="C1064" s="50">
        <v>0</v>
      </c>
    </row>
    <row r="1065" spans="1:3" s="43" customFormat="1" ht="16.5" customHeight="1">
      <c r="A1065" s="58">
        <v>21508</v>
      </c>
      <c r="B1065" s="58" t="s">
        <v>1844</v>
      </c>
      <c r="C1065" s="50">
        <v>250</v>
      </c>
    </row>
    <row r="1066" spans="1:3" s="43" customFormat="1" ht="16.5" customHeight="1">
      <c r="A1066" s="58">
        <v>2150801</v>
      </c>
      <c r="B1066" s="58" t="s">
        <v>1043</v>
      </c>
      <c r="C1066" s="50">
        <v>0</v>
      </c>
    </row>
    <row r="1067" spans="1:3" s="43" customFormat="1" ht="16.5" customHeight="1">
      <c r="A1067" s="58">
        <v>2150802</v>
      </c>
      <c r="B1067" s="58" t="s">
        <v>1044</v>
      </c>
      <c r="C1067" s="50">
        <v>0</v>
      </c>
    </row>
    <row r="1068" spans="1:3" s="43" customFormat="1" ht="16.5" customHeight="1">
      <c r="A1068" s="58">
        <v>2150803</v>
      </c>
      <c r="B1068" s="57" t="s">
        <v>1045</v>
      </c>
      <c r="C1068" s="50">
        <v>0</v>
      </c>
    </row>
    <row r="1069" spans="1:3" s="43" customFormat="1" ht="16.5" customHeight="1">
      <c r="A1069" s="58">
        <v>2150804</v>
      </c>
      <c r="B1069" s="58" t="s">
        <v>1845</v>
      </c>
      <c r="C1069" s="50">
        <v>0</v>
      </c>
    </row>
    <row r="1070" spans="1:3" s="43" customFormat="1" ht="16.5" customHeight="1">
      <c r="A1070" s="58">
        <v>2150805</v>
      </c>
      <c r="B1070" s="58" t="s">
        <v>1846</v>
      </c>
      <c r="C1070" s="50">
        <v>155</v>
      </c>
    </row>
    <row r="1071" spans="1:3" s="43" customFormat="1" ht="16.5" customHeight="1">
      <c r="A1071" s="58">
        <v>2150806</v>
      </c>
      <c r="B1071" s="58" t="s">
        <v>1847</v>
      </c>
      <c r="C1071" s="50">
        <v>0</v>
      </c>
    </row>
    <row r="1072" spans="1:3" s="43" customFormat="1" ht="16.5" customHeight="1">
      <c r="A1072" s="58">
        <v>2150899</v>
      </c>
      <c r="B1072" s="58" t="s">
        <v>1848</v>
      </c>
      <c r="C1072" s="50">
        <v>95</v>
      </c>
    </row>
    <row r="1073" spans="1:3" s="43" customFormat="1" ht="16.5" customHeight="1">
      <c r="A1073" s="58">
        <v>21599</v>
      </c>
      <c r="B1073" s="58" t="s">
        <v>1849</v>
      </c>
      <c r="C1073" s="50">
        <v>8</v>
      </c>
    </row>
    <row r="1074" spans="1:3" s="43" customFormat="1" ht="16.5" customHeight="1">
      <c r="A1074" s="58">
        <v>2159901</v>
      </c>
      <c r="B1074" s="58" t="s">
        <v>1850</v>
      </c>
      <c r="C1074" s="50">
        <v>0</v>
      </c>
    </row>
    <row r="1075" spans="1:3" s="43" customFormat="1" ht="16.5" customHeight="1">
      <c r="A1075" s="58">
        <v>2159904</v>
      </c>
      <c r="B1075" s="57" t="s">
        <v>1851</v>
      </c>
      <c r="C1075" s="50">
        <v>0</v>
      </c>
    </row>
    <row r="1076" spans="1:3" s="43" customFormat="1" ht="16.5" customHeight="1">
      <c r="A1076" s="58">
        <v>2159905</v>
      </c>
      <c r="B1076" s="58" t="s">
        <v>1852</v>
      </c>
      <c r="C1076" s="50">
        <v>0</v>
      </c>
    </row>
    <row r="1077" spans="1:3" s="43" customFormat="1" ht="16.5" customHeight="1">
      <c r="A1077" s="58">
        <v>2159906</v>
      </c>
      <c r="B1077" s="58" t="s">
        <v>1853</v>
      </c>
      <c r="C1077" s="50">
        <v>0</v>
      </c>
    </row>
    <row r="1078" spans="1:3" s="43" customFormat="1" ht="16.5" customHeight="1">
      <c r="A1078" s="58">
        <v>2159999</v>
      </c>
      <c r="B1078" s="58" t="s">
        <v>1854</v>
      </c>
      <c r="C1078" s="50">
        <v>8</v>
      </c>
    </row>
    <row r="1079" spans="1:3" s="43" customFormat="1" ht="16.5" customHeight="1">
      <c r="A1079" s="58">
        <v>216</v>
      </c>
      <c r="B1079" s="58" t="s">
        <v>1855</v>
      </c>
      <c r="C1079" s="50">
        <v>2822</v>
      </c>
    </row>
    <row r="1080" spans="1:3" s="43" customFormat="1" ht="16.5" customHeight="1">
      <c r="A1080" s="58">
        <v>21602</v>
      </c>
      <c r="B1080" s="58" t="s">
        <v>1856</v>
      </c>
      <c r="C1080" s="50">
        <v>1996</v>
      </c>
    </row>
    <row r="1081" spans="1:3" s="43" customFormat="1" ht="16.5" customHeight="1">
      <c r="A1081" s="58">
        <v>2160201</v>
      </c>
      <c r="B1081" s="58" t="s">
        <v>1043</v>
      </c>
      <c r="C1081" s="50">
        <v>324</v>
      </c>
    </row>
    <row r="1082" spans="1:3" s="43" customFormat="1" ht="16.5" customHeight="1">
      <c r="A1082" s="58">
        <v>2160202</v>
      </c>
      <c r="B1082" s="58" t="s">
        <v>1044</v>
      </c>
      <c r="C1082" s="50">
        <v>0</v>
      </c>
    </row>
    <row r="1083" spans="1:3" s="43" customFormat="1" ht="16.5" customHeight="1">
      <c r="A1083" s="58">
        <v>2160203</v>
      </c>
      <c r="B1083" s="57" t="s">
        <v>1045</v>
      </c>
      <c r="C1083" s="50">
        <v>0</v>
      </c>
    </row>
    <row r="1084" spans="1:3" s="43" customFormat="1" ht="16.5" customHeight="1">
      <c r="A1084" s="58">
        <v>2160216</v>
      </c>
      <c r="B1084" s="58" t="s">
        <v>1857</v>
      </c>
      <c r="C1084" s="50">
        <v>0</v>
      </c>
    </row>
    <row r="1085" spans="1:3" s="43" customFormat="1" ht="16.5" customHeight="1">
      <c r="A1085" s="58">
        <v>2160217</v>
      </c>
      <c r="B1085" s="58" t="s">
        <v>1858</v>
      </c>
      <c r="C1085" s="50">
        <v>0</v>
      </c>
    </row>
    <row r="1086" spans="1:3" s="43" customFormat="1" ht="16.5" customHeight="1">
      <c r="A1086" s="58">
        <v>2160218</v>
      </c>
      <c r="B1086" s="58" t="s">
        <v>1859</v>
      </c>
      <c r="C1086" s="50">
        <v>0</v>
      </c>
    </row>
    <row r="1087" spans="1:3" s="43" customFormat="1" ht="16.5" customHeight="1">
      <c r="A1087" s="58">
        <v>2160219</v>
      </c>
      <c r="B1087" s="58" t="s">
        <v>1860</v>
      </c>
      <c r="C1087" s="50">
        <v>0</v>
      </c>
    </row>
    <row r="1088" spans="1:3" s="43" customFormat="1" ht="16.5" customHeight="1">
      <c r="A1088" s="58">
        <v>2160250</v>
      </c>
      <c r="B1088" s="58" t="s">
        <v>1052</v>
      </c>
      <c r="C1088" s="50">
        <v>0</v>
      </c>
    </row>
    <row r="1089" spans="1:3" s="43" customFormat="1" ht="16.5" customHeight="1">
      <c r="A1089" s="58">
        <v>2160299</v>
      </c>
      <c r="B1089" s="57" t="s">
        <v>1861</v>
      </c>
      <c r="C1089" s="50">
        <v>1672</v>
      </c>
    </row>
    <row r="1090" spans="1:3" s="43" customFormat="1" ht="16.5" customHeight="1">
      <c r="A1090" s="58">
        <v>21606</v>
      </c>
      <c r="B1090" s="57" t="s">
        <v>1862</v>
      </c>
      <c r="C1090" s="50">
        <v>136</v>
      </c>
    </row>
    <row r="1091" spans="1:3" s="43" customFormat="1" ht="16.5" customHeight="1">
      <c r="A1091" s="58">
        <v>2160601</v>
      </c>
      <c r="B1091" s="58" t="s">
        <v>1043</v>
      </c>
      <c r="C1091" s="50">
        <v>0</v>
      </c>
    </row>
    <row r="1092" spans="1:3" s="43" customFormat="1" ht="16.5" customHeight="1">
      <c r="A1092" s="58">
        <v>2160602</v>
      </c>
      <c r="B1092" s="58" t="s">
        <v>1044</v>
      </c>
      <c r="C1092" s="50">
        <v>0</v>
      </c>
    </row>
    <row r="1093" spans="1:3" s="43" customFormat="1" ht="16.5" customHeight="1">
      <c r="A1093" s="58">
        <v>2160603</v>
      </c>
      <c r="B1093" s="58" t="s">
        <v>1045</v>
      </c>
      <c r="C1093" s="50">
        <v>0</v>
      </c>
    </row>
    <row r="1094" spans="1:3" s="43" customFormat="1" ht="16.5" customHeight="1">
      <c r="A1094" s="58">
        <v>2160607</v>
      </c>
      <c r="B1094" s="58" t="s">
        <v>1863</v>
      </c>
      <c r="C1094" s="50">
        <v>0</v>
      </c>
    </row>
    <row r="1095" spans="1:3" s="43" customFormat="1" ht="16.5" customHeight="1">
      <c r="A1095" s="58">
        <v>2160699</v>
      </c>
      <c r="B1095" s="58" t="s">
        <v>1864</v>
      </c>
      <c r="C1095" s="50">
        <v>136</v>
      </c>
    </row>
    <row r="1096" spans="1:3" s="43" customFormat="1" ht="16.5" customHeight="1">
      <c r="A1096" s="58">
        <v>21699</v>
      </c>
      <c r="B1096" s="58" t="s">
        <v>1865</v>
      </c>
      <c r="C1096" s="50">
        <v>690</v>
      </c>
    </row>
    <row r="1097" spans="1:3" s="43" customFormat="1" ht="16.5" customHeight="1">
      <c r="A1097" s="58">
        <v>2169901</v>
      </c>
      <c r="B1097" s="58" t="s">
        <v>1866</v>
      </c>
      <c r="C1097" s="50">
        <v>0</v>
      </c>
    </row>
    <row r="1098" spans="1:3" s="43" customFormat="1" ht="16.5" customHeight="1">
      <c r="A1098" s="58">
        <v>2169999</v>
      </c>
      <c r="B1098" s="58" t="s">
        <v>1867</v>
      </c>
      <c r="C1098" s="50">
        <v>690</v>
      </c>
    </row>
    <row r="1099" spans="1:3" s="43" customFormat="1" ht="16.5" customHeight="1">
      <c r="A1099" s="58">
        <v>217</v>
      </c>
      <c r="B1099" s="58" t="s">
        <v>1868</v>
      </c>
      <c r="C1099" s="50">
        <v>333</v>
      </c>
    </row>
    <row r="1100" spans="1:3" s="43" customFormat="1" ht="16.5" customHeight="1">
      <c r="A1100" s="58">
        <v>21701</v>
      </c>
      <c r="B1100" s="57" t="s">
        <v>1869</v>
      </c>
      <c r="C1100" s="50">
        <v>35</v>
      </c>
    </row>
    <row r="1101" spans="1:3" s="43" customFormat="1" ht="16.5" customHeight="1">
      <c r="A1101" s="58">
        <v>2170101</v>
      </c>
      <c r="B1101" s="58" t="s">
        <v>1043</v>
      </c>
      <c r="C1101" s="50">
        <v>35</v>
      </c>
    </row>
    <row r="1102" spans="1:3" s="43" customFormat="1" ht="16.5" customHeight="1">
      <c r="A1102" s="58">
        <v>2170102</v>
      </c>
      <c r="B1102" s="58" t="s">
        <v>1044</v>
      </c>
      <c r="C1102" s="50">
        <v>0</v>
      </c>
    </row>
    <row r="1103" spans="1:3" s="43" customFormat="1" ht="16.5" customHeight="1">
      <c r="A1103" s="58">
        <v>2170103</v>
      </c>
      <c r="B1103" s="58" t="s">
        <v>1045</v>
      </c>
      <c r="C1103" s="50">
        <v>0</v>
      </c>
    </row>
    <row r="1104" spans="1:3" s="43" customFormat="1" ht="16.5" customHeight="1">
      <c r="A1104" s="58">
        <v>2170104</v>
      </c>
      <c r="B1104" s="58" t="s">
        <v>1870</v>
      </c>
      <c r="C1104" s="50">
        <v>0</v>
      </c>
    </row>
    <row r="1105" spans="1:3" s="43" customFormat="1" ht="16.5" customHeight="1">
      <c r="A1105" s="58">
        <v>2170150</v>
      </c>
      <c r="B1105" s="58" t="s">
        <v>1052</v>
      </c>
      <c r="C1105" s="50">
        <v>0</v>
      </c>
    </row>
    <row r="1106" spans="1:3" s="43" customFormat="1" ht="16.5" customHeight="1">
      <c r="A1106" s="58">
        <v>2170199</v>
      </c>
      <c r="B1106" s="57" t="s">
        <v>1871</v>
      </c>
      <c r="C1106" s="50">
        <v>0</v>
      </c>
    </row>
    <row r="1107" spans="1:3" s="43" customFormat="1" ht="16.5" customHeight="1">
      <c r="A1107" s="58">
        <v>21702</v>
      </c>
      <c r="B1107" s="58" t="s">
        <v>1872</v>
      </c>
      <c r="C1107" s="50">
        <v>0</v>
      </c>
    </row>
    <row r="1108" spans="1:3" s="43" customFormat="1" ht="16.5" customHeight="1">
      <c r="A1108" s="58">
        <v>2170201</v>
      </c>
      <c r="B1108" s="58" t="s">
        <v>1873</v>
      </c>
      <c r="C1108" s="50">
        <v>0</v>
      </c>
    </row>
    <row r="1109" spans="1:3" s="43" customFormat="1" ht="16.5" customHeight="1">
      <c r="A1109" s="58">
        <v>2170202</v>
      </c>
      <c r="B1109" s="57" t="s">
        <v>1874</v>
      </c>
      <c r="C1109" s="50">
        <v>0</v>
      </c>
    </row>
    <row r="1110" spans="1:3" s="43" customFormat="1" ht="16.5" customHeight="1">
      <c r="A1110" s="58">
        <v>2170203</v>
      </c>
      <c r="B1110" s="57" t="s">
        <v>1875</v>
      </c>
      <c r="C1110" s="50">
        <v>0</v>
      </c>
    </row>
    <row r="1111" spans="1:3" s="43" customFormat="1" ht="16.5" customHeight="1">
      <c r="A1111" s="58">
        <v>2170204</v>
      </c>
      <c r="B1111" s="58" t="s">
        <v>1876</v>
      </c>
      <c r="C1111" s="50">
        <v>0</v>
      </c>
    </row>
    <row r="1112" spans="1:3" s="43" customFormat="1" ht="16.5" customHeight="1">
      <c r="A1112" s="58">
        <v>2170205</v>
      </c>
      <c r="B1112" s="58" t="s">
        <v>1877</v>
      </c>
      <c r="C1112" s="50">
        <v>0</v>
      </c>
    </row>
    <row r="1113" spans="1:3" s="43" customFormat="1" ht="16.5" customHeight="1">
      <c r="A1113" s="58">
        <v>2170206</v>
      </c>
      <c r="B1113" s="58" t="s">
        <v>1878</v>
      </c>
      <c r="C1113" s="50">
        <v>0</v>
      </c>
    </row>
    <row r="1114" spans="1:3" s="43" customFormat="1" ht="16.5" customHeight="1">
      <c r="A1114" s="58">
        <v>2170207</v>
      </c>
      <c r="B1114" s="58" t="s">
        <v>1879</v>
      </c>
      <c r="C1114" s="50">
        <v>0</v>
      </c>
    </row>
    <row r="1115" spans="1:3" s="43" customFormat="1" ht="16.5" customHeight="1">
      <c r="A1115" s="58">
        <v>2170208</v>
      </c>
      <c r="B1115" s="58" t="s">
        <v>1880</v>
      </c>
      <c r="C1115" s="50">
        <v>0</v>
      </c>
    </row>
    <row r="1116" spans="1:3" s="43" customFormat="1" ht="16.5" customHeight="1">
      <c r="A1116" s="58">
        <v>2170299</v>
      </c>
      <c r="B1116" s="58" t="s">
        <v>1881</v>
      </c>
      <c r="C1116" s="50">
        <v>0</v>
      </c>
    </row>
    <row r="1117" spans="1:3" s="43" customFormat="1" ht="16.5" customHeight="1">
      <c r="A1117" s="58">
        <v>21703</v>
      </c>
      <c r="B1117" s="57" t="s">
        <v>1882</v>
      </c>
      <c r="C1117" s="50">
        <v>298</v>
      </c>
    </row>
    <row r="1118" spans="1:3" s="43" customFormat="1" ht="16.5" customHeight="1">
      <c r="A1118" s="58">
        <v>2170301</v>
      </c>
      <c r="B1118" s="58" t="s">
        <v>1883</v>
      </c>
      <c r="C1118" s="50">
        <v>0</v>
      </c>
    </row>
    <row r="1119" spans="1:3" s="43" customFormat="1" ht="16.5" customHeight="1">
      <c r="A1119" s="58">
        <v>2170302</v>
      </c>
      <c r="B1119" s="58" t="s">
        <v>1884</v>
      </c>
      <c r="C1119" s="50">
        <v>0</v>
      </c>
    </row>
    <row r="1120" spans="1:3" s="43" customFormat="1" ht="16.5" customHeight="1">
      <c r="A1120" s="58">
        <v>2170303</v>
      </c>
      <c r="B1120" s="58" t="s">
        <v>1885</v>
      </c>
      <c r="C1120" s="50">
        <v>0</v>
      </c>
    </row>
    <row r="1121" spans="1:3" s="43" customFormat="1" ht="16.5" customHeight="1">
      <c r="A1121" s="58">
        <v>2170304</v>
      </c>
      <c r="B1121" s="58" t="s">
        <v>1886</v>
      </c>
      <c r="C1121" s="50">
        <v>0</v>
      </c>
    </row>
    <row r="1122" spans="1:3" s="43" customFormat="1" ht="16.5" customHeight="1">
      <c r="A1122" s="58">
        <v>2170399</v>
      </c>
      <c r="B1122" s="58" t="s">
        <v>1887</v>
      </c>
      <c r="C1122" s="50">
        <v>298</v>
      </c>
    </row>
    <row r="1123" spans="1:3" s="43" customFormat="1" ht="16.5" customHeight="1">
      <c r="A1123" s="58">
        <v>21704</v>
      </c>
      <c r="B1123" s="58" t="s">
        <v>1888</v>
      </c>
      <c r="C1123" s="50">
        <v>0</v>
      </c>
    </row>
    <row r="1124" spans="1:3" s="43" customFormat="1" ht="16.5" customHeight="1">
      <c r="A1124" s="58">
        <v>2170401</v>
      </c>
      <c r="B1124" s="58" t="s">
        <v>1889</v>
      </c>
      <c r="C1124" s="50">
        <v>0</v>
      </c>
    </row>
    <row r="1125" spans="1:3" s="43" customFormat="1" ht="16.5" customHeight="1">
      <c r="A1125" s="58">
        <v>2170499</v>
      </c>
      <c r="B1125" s="58" t="s">
        <v>1890</v>
      </c>
      <c r="C1125" s="50">
        <v>0</v>
      </c>
    </row>
    <row r="1126" spans="1:3" s="43" customFormat="1" ht="16.5" customHeight="1">
      <c r="A1126" s="58">
        <v>21799</v>
      </c>
      <c r="B1126" s="58" t="s">
        <v>1891</v>
      </c>
      <c r="C1126" s="50">
        <v>0</v>
      </c>
    </row>
    <row r="1127" spans="1:3" s="43" customFormat="1" ht="16.5" customHeight="1">
      <c r="A1127" s="58">
        <v>2179902</v>
      </c>
      <c r="B1127" s="57" t="s">
        <v>1892</v>
      </c>
      <c r="C1127" s="50">
        <v>0</v>
      </c>
    </row>
    <row r="1128" spans="1:3" s="43" customFormat="1" ht="16.5" customHeight="1">
      <c r="A1128" s="58">
        <v>2179999</v>
      </c>
      <c r="B1128" s="58" t="s">
        <v>1893</v>
      </c>
      <c r="C1128" s="50">
        <v>0</v>
      </c>
    </row>
    <row r="1129" spans="1:3" s="43" customFormat="1" ht="16.5" customHeight="1">
      <c r="A1129" s="58">
        <v>219</v>
      </c>
      <c r="B1129" s="58" t="s">
        <v>1894</v>
      </c>
      <c r="C1129" s="50">
        <v>0</v>
      </c>
    </row>
    <row r="1130" spans="1:3" s="43" customFormat="1" ht="16.5" customHeight="1">
      <c r="A1130" s="58">
        <v>21901</v>
      </c>
      <c r="B1130" s="58" t="s">
        <v>1895</v>
      </c>
      <c r="C1130" s="50">
        <v>0</v>
      </c>
    </row>
    <row r="1131" spans="1:3" s="43" customFormat="1" ht="16.5" customHeight="1">
      <c r="A1131" s="58">
        <v>21902</v>
      </c>
      <c r="B1131" s="58" t="s">
        <v>1896</v>
      </c>
      <c r="C1131" s="50">
        <v>0</v>
      </c>
    </row>
    <row r="1132" spans="1:3" s="43" customFormat="1" ht="16.5" customHeight="1">
      <c r="A1132" s="58">
        <v>21903</v>
      </c>
      <c r="B1132" s="58" t="s">
        <v>1897</v>
      </c>
      <c r="C1132" s="50">
        <v>0</v>
      </c>
    </row>
    <row r="1133" spans="1:3" s="43" customFormat="1" ht="16.5" customHeight="1">
      <c r="A1133" s="58">
        <v>21904</v>
      </c>
      <c r="B1133" s="57" t="s">
        <v>1898</v>
      </c>
      <c r="C1133" s="50">
        <v>0</v>
      </c>
    </row>
    <row r="1134" spans="1:3" s="43" customFormat="1" ht="16.5" customHeight="1">
      <c r="A1134" s="58">
        <v>21905</v>
      </c>
      <c r="B1134" s="58" t="s">
        <v>1899</v>
      </c>
      <c r="C1134" s="50">
        <v>0</v>
      </c>
    </row>
    <row r="1135" spans="1:3" s="43" customFormat="1" ht="16.5" customHeight="1">
      <c r="A1135" s="58">
        <v>21906</v>
      </c>
      <c r="B1135" s="58" t="s">
        <v>1675</v>
      </c>
      <c r="C1135" s="50">
        <v>0</v>
      </c>
    </row>
    <row r="1136" spans="1:3" s="43" customFormat="1" ht="16.5" customHeight="1">
      <c r="A1136" s="58">
        <v>21907</v>
      </c>
      <c r="B1136" s="57" t="s">
        <v>1900</v>
      </c>
      <c r="C1136" s="50">
        <v>0</v>
      </c>
    </row>
    <row r="1137" spans="1:3" s="43" customFormat="1" ht="16.5" customHeight="1">
      <c r="A1137" s="58">
        <v>21908</v>
      </c>
      <c r="B1137" s="58" t="s">
        <v>1901</v>
      </c>
      <c r="C1137" s="50">
        <v>0</v>
      </c>
    </row>
    <row r="1138" spans="1:3" s="43" customFormat="1" ht="16.5" customHeight="1">
      <c r="A1138" s="58">
        <v>21999</v>
      </c>
      <c r="B1138" s="58" t="s">
        <v>1902</v>
      </c>
      <c r="C1138" s="50">
        <v>0</v>
      </c>
    </row>
    <row r="1139" spans="1:3" s="43" customFormat="1" ht="16.5" customHeight="1">
      <c r="A1139" s="58">
        <v>220</v>
      </c>
      <c r="B1139" s="57" t="s">
        <v>1903</v>
      </c>
      <c r="C1139" s="50">
        <v>6555</v>
      </c>
    </row>
    <row r="1140" spans="1:3" s="43" customFormat="1" ht="16.5" customHeight="1">
      <c r="A1140" s="58">
        <v>22001</v>
      </c>
      <c r="B1140" s="57" t="s">
        <v>1904</v>
      </c>
      <c r="C1140" s="50">
        <v>6499</v>
      </c>
    </row>
    <row r="1141" spans="1:3" s="43" customFormat="1" ht="16.5" customHeight="1">
      <c r="A1141" s="58">
        <v>2200101</v>
      </c>
      <c r="B1141" s="57" t="s">
        <v>1043</v>
      </c>
      <c r="C1141" s="50">
        <v>6141</v>
      </c>
    </row>
    <row r="1142" spans="1:3" s="43" customFormat="1" ht="16.5" customHeight="1">
      <c r="A1142" s="58">
        <v>2200102</v>
      </c>
      <c r="B1142" s="57" t="s">
        <v>1044</v>
      </c>
      <c r="C1142" s="50">
        <v>0</v>
      </c>
    </row>
    <row r="1143" spans="1:3" s="43" customFormat="1" ht="16.5" customHeight="1">
      <c r="A1143" s="58">
        <v>2200103</v>
      </c>
      <c r="B1143" s="57" t="s">
        <v>1045</v>
      </c>
      <c r="C1143" s="50">
        <v>0</v>
      </c>
    </row>
    <row r="1144" spans="1:3" s="43" customFormat="1" ht="16.5" customHeight="1">
      <c r="A1144" s="58">
        <v>2200104</v>
      </c>
      <c r="B1144" s="57" t="s">
        <v>1905</v>
      </c>
      <c r="C1144" s="50">
        <v>0</v>
      </c>
    </row>
    <row r="1145" spans="1:3" s="43" customFormat="1" ht="16.5" customHeight="1">
      <c r="A1145" s="58">
        <v>2200106</v>
      </c>
      <c r="B1145" s="57" t="s">
        <v>1906</v>
      </c>
      <c r="C1145" s="50">
        <v>0</v>
      </c>
    </row>
    <row r="1146" spans="1:3" s="43" customFormat="1" ht="16.5" customHeight="1">
      <c r="A1146" s="58">
        <v>2200107</v>
      </c>
      <c r="B1146" s="57" t="s">
        <v>1907</v>
      </c>
      <c r="C1146" s="50">
        <v>0</v>
      </c>
    </row>
    <row r="1147" spans="1:3" s="43" customFormat="1" ht="16.5" customHeight="1">
      <c r="A1147" s="58">
        <v>2200108</v>
      </c>
      <c r="B1147" s="57" t="s">
        <v>1908</v>
      </c>
      <c r="C1147" s="50">
        <v>0</v>
      </c>
    </row>
    <row r="1148" spans="1:3" s="43" customFormat="1" ht="16.5" customHeight="1">
      <c r="A1148" s="58">
        <v>2200109</v>
      </c>
      <c r="B1148" s="57" t="s">
        <v>1909</v>
      </c>
      <c r="C1148" s="50">
        <v>88</v>
      </c>
    </row>
    <row r="1149" spans="1:3" s="43" customFormat="1" ht="16.5" customHeight="1">
      <c r="A1149" s="58">
        <v>2200112</v>
      </c>
      <c r="B1149" s="57" t="s">
        <v>1910</v>
      </c>
      <c r="C1149" s="50">
        <v>0</v>
      </c>
    </row>
    <row r="1150" spans="1:3" s="43" customFormat="1" ht="16.5" customHeight="1">
      <c r="A1150" s="58">
        <v>2200113</v>
      </c>
      <c r="B1150" s="57" t="s">
        <v>1911</v>
      </c>
      <c r="C1150" s="50">
        <v>0</v>
      </c>
    </row>
    <row r="1151" spans="1:3" s="43" customFormat="1" ht="16.5" customHeight="1">
      <c r="A1151" s="58">
        <v>2200114</v>
      </c>
      <c r="B1151" s="58" t="s">
        <v>1912</v>
      </c>
      <c r="C1151" s="50">
        <v>0</v>
      </c>
    </row>
    <row r="1152" spans="1:3" s="43" customFormat="1" ht="16.5" customHeight="1">
      <c r="A1152" s="58">
        <v>2200115</v>
      </c>
      <c r="B1152" s="58" t="s">
        <v>1913</v>
      </c>
      <c r="C1152" s="50">
        <v>0</v>
      </c>
    </row>
    <row r="1153" spans="1:3" s="43" customFormat="1" ht="16.5" customHeight="1">
      <c r="A1153" s="58">
        <v>2200116</v>
      </c>
      <c r="B1153" s="58" t="s">
        <v>1914</v>
      </c>
      <c r="C1153" s="50">
        <v>0</v>
      </c>
    </row>
    <row r="1154" spans="1:3" s="43" customFormat="1" ht="16.5" customHeight="1">
      <c r="A1154" s="58">
        <v>2200119</v>
      </c>
      <c r="B1154" s="58" t="s">
        <v>1915</v>
      </c>
      <c r="C1154" s="50">
        <v>0</v>
      </c>
    </row>
    <row r="1155" spans="1:3" s="43" customFormat="1" ht="16.5" customHeight="1">
      <c r="A1155" s="58">
        <v>2200120</v>
      </c>
      <c r="B1155" s="58" t="s">
        <v>1916</v>
      </c>
      <c r="C1155" s="50">
        <v>0</v>
      </c>
    </row>
    <row r="1156" spans="1:3" s="43" customFormat="1" ht="16.5" customHeight="1">
      <c r="A1156" s="58">
        <v>2200121</v>
      </c>
      <c r="B1156" s="58" t="s">
        <v>1917</v>
      </c>
      <c r="C1156" s="50">
        <v>0</v>
      </c>
    </row>
    <row r="1157" spans="1:3" s="43" customFormat="1" ht="16.5" customHeight="1">
      <c r="A1157" s="58">
        <v>2200122</v>
      </c>
      <c r="B1157" s="58" t="s">
        <v>1918</v>
      </c>
      <c r="C1157" s="50">
        <v>0</v>
      </c>
    </row>
    <row r="1158" spans="1:3" s="43" customFormat="1" ht="16.5" customHeight="1">
      <c r="A1158" s="58">
        <v>2200123</v>
      </c>
      <c r="B1158" s="58" t="s">
        <v>1919</v>
      </c>
      <c r="C1158" s="50">
        <v>0</v>
      </c>
    </row>
    <row r="1159" spans="1:3" s="43" customFormat="1" ht="16.5" customHeight="1">
      <c r="A1159" s="58">
        <v>2200124</v>
      </c>
      <c r="B1159" s="58" t="s">
        <v>1920</v>
      </c>
      <c r="C1159" s="50">
        <v>0</v>
      </c>
    </row>
    <row r="1160" spans="1:3" s="43" customFormat="1" ht="16.5" customHeight="1">
      <c r="A1160" s="58">
        <v>2200125</v>
      </c>
      <c r="B1160" s="58" t="s">
        <v>1921</v>
      </c>
      <c r="C1160" s="50">
        <v>0</v>
      </c>
    </row>
    <row r="1161" spans="1:3" s="43" customFormat="1" ht="16.5" customHeight="1">
      <c r="A1161" s="58">
        <v>2200126</v>
      </c>
      <c r="B1161" s="58" t="s">
        <v>1922</v>
      </c>
      <c r="C1161" s="50">
        <v>0</v>
      </c>
    </row>
    <row r="1162" spans="1:3" s="43" customFormat="1" ht="16.5" customHeight="1">
      <c r="A1162" s="58">
        <v>2200127</v>
      </c>
      <c r="B1162" s="58" t="s">
        <v>1923</v>
      </c>
      <c r="C1162" s="50">
        <v>0</v>
      </c>
    </row>
    <row r="1163" spans="1:3" s="43" customFormat="1" ht="16.5" customHeight="1">
      <c r="A1163" s="58">
        <v>2200128</v>
      </c>
      <c r="B1163" s="58" t="s">
        <v>1924</v>
      </c>
      <c r="C1163" s="50">
        <v>0</v>
      </c>
    </row>
    <row r="1164" spans="1:3" s="43" customFormat="1" ht="16.5" customHeight="1">
      <c r="A1164" s="58">
        <v>2200129</v>
      </c>
      <c r="B1164" s="58" t="s">
        <v>1925</v>
      </c>
      <c r="C1164" s="50">
        <v>0</v>
      </c>
    </row>
    <row r="1165" spans="1:3" s="43" customFormat="1" ht="16.5" customHeight="1">
      <c r="A1165" s="58">
        <v>2200150</v>
      </c>
      <c r="B1165" s="58" t="s">
        <v>1052</v>
      </c>
      <c r="C1165" s="50">
        <v>0</v>
      </c>
    </row>
    <row r="1166" spans="1:3" s="43" customFormat="1" ht="16.5" customHeight="1">
      <c r="A1166" s="58">
        <v>2200199</v>
      </c>
      <c r="B1166" s="58" t="s">
        <v>1926</v>
      </c>
      <c r="C1166" s="50">
        <v>270</v>
      </c>
    </row>
    <row r="1167" spans="1:3" s="43" customFormat="1" ht="16.5" customHeight="1">
      <c r="A1167" s="58">
        <v>22005</v>
      </c>
      <c r="B1167" s="58" t="s">
        <v>1927</v>
      </c>
      <c r="C1167" s="50">
        <v>56</v>
      </c>
    </row>
    <row r="1168" spans="1:3" s="43" customFormat="1" ht="16.5" customHeight="1">
      <c r="A1168" s="58">
        <v>2200501</v>
      </c>
      <c r="B1168" s="58" t="s">
        <v>1043</v>
      </c>
      <c r="C1168" s="50">
        <v>38</v>
      </c>
    </row>
    <row r="1169" spans="1:3" s="43" customFormat="1" ht="16.5" customHeight="1">
      <c r="A1169" s="58">
        <v>2200502</v>
      </c>
      <c r="B1169" s="58" t="s">
        <v>1044</v>
      </c>
      <c r="C1169" s="50">
        <v>0</v>
      </c>
    </row>
    <row r="1170" spans="1:3" s="43" customFormat="1" ht="16.5" customHeight="1">
      <c r="A1170" s="58">
        <v>2200503</v>
      </c>
      <c r="B1170" s="58" t="s">
        <v>1045</v>
      </c>
      <c r="C1170" s="50">
        <v>0</v>
      </c>
    </row>
    <row r="1171" spans="1:3" s="43" customFormat="1" ht="16.5" customHeight="1">
      <c r="A1171" s="58">
        <v>2200504</v>
      </c>
      <c r="B1171" s="58" t="s">
        <v>1928</v>
      </c>
      <c r="C1171" s="50">
        <v>0</v>
      </c>
    </row>
    <row r="1172" spans="1:3" s="43" customFormat="1" ht="16.5" customHeight="1">
      <c r="A1172" s="58">
        <v>2200506</v>
      </c>
      <c r="B1172" s="58" t="s">
        <v>1929</v>
      </c>
      <c r="C1172" s="50">
        <v>0</v>
      </c>
    </row>
    <row r="1173" spans="1:3" s="43" customFormat="1" ht="16.5" customHeight="1">
      <c r="A1173" s="58">
        <v>2200507</v>
      </c>
      <c r="B1173" s="58" t="s">
        <v>1930</v>
      </c>
      <c r="C1173" s="50">
        <v>0</v>
      </c>
    </row>
    <row r="1174" spans="1:3" s="43" customFormat="1" ht="16.5" customHeight="1">
      <c r="A1174" s="58">
        <v>2200508</v>
      </c>
      <c r="B1174" s="58" t="s">
        <v>1931</v>
      </c>
      <c r="C1174" s="50">
        <v>0</v>
      </c>
    </row>
    <row r="1175" spans="1:3" s="43" customFormat="1" ht="16.5" customHeight="1">
      <c r="A1175" s="58">
        <v>2200509</v>
      </c>
      <c r="B1175" s="58" t="s">
        <v>1932</v>
      </c>
      <c r="C1175" s="50">
        <v>0</v>
      </c>
    </row>
    <row r="1176" spans="1:3" s="43" customFormat="1" ht="16.5" customHeight="1">
      <c r="A1176" s="58">
        <v>2200510</v>
      </c>
      <c r="B1176" s="58" t="s">
        <v>1933</v>
      </c>
      <c r="C1176" s="50">
        <v>6</v>
      </c>
    </row>
    <row r="1177" spans="1:3" s="43" customFormat="1" ht="16.5" customHeight="1">
      <c r="A1177" s="58">
        <v>2200511</v>
      </c>
      <c r="B1177" s="57" t="s">
        <v>1934</v>
      </c>
      <c r="C1177" s="50">
        <v>0</v>
      </c>
    </row>
    <row r="1178" spans="1:3" s="43" customFormat="1" ht="16.5" customHeight="1">
      <c r="A1178" s="58">
        <v>2200512</v>
      </c>
      <c r="B1178" s="58" t="s">
        <v>1935</v>
      </c>
      <c r="C1178" s="50">
        <v>0</v>
      </c>
    </row>
    <row r="1179" spans="1:3" s="43" customFormat="1" ht="16.5" customHeight="1">
      <c r="A1179" s="58">
        <v>2200513</v>
      </c>
      <c r="B1179" s="58" t="s">
        <v>1936</v>
      </c>
      <c r="C1179" s="50">
        <v>0</v>
      </c>
    </row>
    <row r="1180" spans="1:3" s="43" customFormat="1" ht="16.5" customHeight="1">
      <c r="A1180" s="58">
        <v>2200514</v>
      </c>
      <c r="B1180" s="58" t="s">
        <v>1937</v>
      </c>
      <c r="C1180" s="50">
        <v>0</v>
      </c>
    </row>
    <row r="1181" spans="1:3" s="43" customFormat="1" ht="16.5" customHeight="1">
      <c r="A1181" s="58">
        <v>2200599</v>
      </c>
      <c r="B1181" s="58" t="s">
        <v>1938</v>
      </c>
      <c r="C1181" s="50">
        <v>12</v>
      </c>
    </row>
    <row r="1182" spans="1:3" s="43" customFormat="1" ht="16.5" customHeight="1">
      <c r="A1182" s="58">
        <v>22099</v>
      </c>
      <c r="B1182" s="58" t="s">
        <v>1939</v>
      </c>
      <c r="C1182" s="50">
        <v>0</v>
      </c>
    </row>
    <row r="1183" spans="1:3" s="43" customFormat="1" ht="16.5" customHeight="1">
      <c r="A1183" s="58">
        <v>2209999</v>
      </c>
      <c r="B1183" s="58" t="s">
        <v>1940</v>
      </c>
      <c r="C1183" s="50">
        <v>0</v>
      </c>
    </row>
    <row r="1184" spans="1:3" s="43" customFormat="1" ht="16.5" customHeight="1">
      <c r="A1184" s="58">
        <v>221</v>
      </c>
      <c r="B1184" s="58" t="s">
        <v>1941</v>
      </c>
      <c r="C1184" s="50">
        <v>21231</v>
      </c>
    </row>
    <row r="1185" spans="1:3" s="43" customFormat="1" ht="16.5" customHeight="1">
      <c r="A1185" s="58">
        <v>22101</v>
      </c>
      <c r="B1185" s="58" t="s">
        <v>1942</v>
      </c>
      <c r="C1185" s="50">
        <v>14962</v>
      </c>
    </row>
    <row r="1186" spans="1:3" s="43" customFormat="1" ht="16.5" customHeight="1">
      <c r="A1186" s="58">
        <v>2210101</v>
      </c>
      <c r="B1186" s="58" t="s">
        <v>1943</v>
      </c>
      <c r="C1186" s="50">
        <v>0</v>
      </c>
    </row>
    <row r="1187" spans="1:3" s="43" customFormat="1" ht="16.5" customHeight="1">
      <c r="A1187" s="58">
        <v>2210102</v>
      </c>
      <c r="B1187" s="58" t="s">
        <v>1944</v>
      </c>
      <c r="C1187" s="50">
        <v>0</v>
      </c>
    </row>
    <row r="1188" spans="1:3" s="43" customFormat="1" ht="16.5" customHeight="1">
      <c r="A1188" s="58">
        <v>2210103</v>
      </c>
      <c r="B1188" s="58" t="s">
        <v>1945</v>
      </c>
      <c r="C1188" s="50">
        <v>1757</v>
      </c>
    </row>
    <row r="1189" spans="1:3" s="43" customFormat="1" ht="16.5" customHeight="1">
      <c r="A1189" s="58">
        <v>2210104</v>
      </c>
      <c r="B1189" s="58" t="s">
        <v>1946</v>
      </c>
      <c r="C1189" s="50">
        <v>0</v>
      </c>
    </row>
    <row r="1190" spans="1:3" s="43" customFormat="1" ht="16.5" customHeight="1">
      <c r="A1190" s="58">
        <v>2210105</v>
      </c>
      <c r="B1190" s="58" t="s">
        <v>1947</v>
      </c>
      <c r="C1190" s="50">
        <v>765</v>
      </c>
    </row>
    <row r="1191" spans="1:3" s="43" customFormat="1" ht="16.5" customHeight="1">
      <c r="A1191" s="58">
        <v>2210106</v>
      </c>
      <c r="B1191" s="58" t="s">
        <v>1948</v>
      </c>
      <c r="C1191" s="50">
        <v>683</v>
      </c>
    </row>
    <row r="1192" spans="1:3" s="43" customFormat="1" ht="16.5" customHeight="1">
      <c r="A1192" s="58">
        <v>2210107</v>
      </c>
      <c r="B1192" s="57" t="s">
        <v>1949</v>
      </c>
      <c r="C1192" s="50">
        <v>63</v>
      </c>
    </row>
    <row r="1193" spans="1:3" s="43" customFormat="1" ht="16.5" customHeight="1">
      <c r="A1193" s="58">
        <v>2210108</v>
      </c>
      <c r="B1193" s="58" t="s">
        <v>1950</v>
      </c>
      <c r="C1193" s="50">
        <v>5425</v>
      </c>
    </row>
    <row r="1194" spans="1:3" s="43" customFormat="1" ht="16.5" customHeight="1">
      <c r="A1194" s="58">
        <v>2210109</v>
      </c>
      <c r="B1194" s="57" t="s">
        <v>1951</v>
      </c>
      <c r="C1194" s="50">
        <v>0</v>
      </c>
    </row>
    <row r="1195" spans="1:3" s="43" customFormat="1" ht="16.5" customHeight="1">
      <c r="A1195" s="58">
        <v>2210199</v>
      </c>
      <c r="B1195" s="57" t="s">
        <v>1952</v>
      </c>
      <c r="C1195" s="50">
        <v>6269</v>
      </c>
    </row>
    <row r="1196" spans="1:3" s="43" customFormat="1" ht="16.5" customHeight="1">
      <c r="A1196" s="58">
        <v>22102</v>
      </c>
      <c r="B1196" s="58" t="s">
        <v>1953</v>
      </c>
      <c r="C1196" s="50">
        <v>5766</v>
      </c>
    </row>
    <row r="1197" spans="1:3" s="43" customFormat="1" ht="16.5" customHeight="1">
      <c r="A1197" s="58">
        <v>2210201</v>
      </c>
      <c r="B1197" s="58" t="s">
        <v>1954</v>
      </c>
      <c r="C1197" s="50">
        <v>5766</v>
      </c>
    </row>
    <row r="1198" spans="1:3" s="43" customFormat="1" ht="16.5" customHeight="1">
      <c r="A1198" s="58">
        <v>2210202</v>
      </c>
      <c r="B1198" s="58" t="s">
        <v>1955</v>
      </c>
      <c r="C1198" s="50">
        <v>0</v>
      </c>
    </row>
    <row r="1199" spans="1:3" s="43" customFormat="1" ht="16.5" customHeight="1">
      <c r="A1199" s="58">
        <v>2210203</v>
      </c>
      <c r="B1199" s="58" t="s">
        <v>1956</v>
      </c>
      <c r="C1199" s="50">
        <v>0</v>
      </c>
    </row>
    <row r="1200" spans="1:3" s="43" customFormat="1" ht="16.5" customHeight="1">
      <c r="A1200" s="58">
        <v>22103</v>
      </c>
      <c r="B1200" s="58" t="s">
        <v>1957</v>
      </c>
      <c r="C1200" s="50">
        <v>503</v>
      </c>
    </row>
    <row r="1201" spans="1:3" s="43" customFormat="1" ht="16.5" customHeight="1">
      <c r="A1201" s="58">
        <v>2210301</v>
      </c>
      <c r="B1201" s="58" t="s">
        <v>1958</v>
      </c>
      <c r="C1201" s="50">
        <v>0</v>
      </c>
    </row>
    <row r="1202" spans="1:3" s="43" customFormat="1" ht="16.5" customHeight="1">
      <c r="A1202" s="58">
        <v>2210302</v>
      </c>
      <c r="B1202" s="58" t="s">
        <v>1959</v>
      </c>
      <c r="C1202" s="50">
        <v>0</v>
      </c>
    </row>
    <row r="1203" spans="1:3" s="43" customFormat="1" ht="16.5" customHeight="1">
      <c r="A1203" s="58">
        <v>2210399</v>
      </c>
      <c r="B1203" s="58" t="s">
        <v>1960</v>
      </c>
      <c r="C1203" s="50">
        <v>503</v>
      </c>
    </row>
    <row r="1204" spans="1:3" s="43" customFormat="1" ht="16.5" customHeight="1">
      <c r="A1204" s="58">
        <v>222</v>
      </c>
      <c r="B1204" s="58" t="s">
        <v>1961</v>
      </c>
      <c r="C1204" s="50">
        <v>3164</v>
      </c>
    </row>
    <row r="1205" spans="1:3" s="43" customFormat="1" ht="16.5" customHeight="1">
      <c r="A1205" s="58">
        <v>22201</v>
      </c>
      <c r="B1205" s="58" t="s">
        <v>1962</v>
      </c>
      <c r="C1205" s="50">
        <v>2412</v>
      </c>
    </row>
    <row r="1206" spans="1:3" s="43" customFormat="1" ht="16.5" customHeight="1">
      <c r="A1206" s="58">
        <v>2220101</v>
      </c>
      <c r="B1206" s="57" t="s">
        <v>1043</v>
      </c>
      <c r="C1206" s="50">
        <v>227</v>
      </c>
    </row>
    <row r="1207" spans="1:3" s="43" customFormat="1" ht="16.5" customHeight="1">
      <c r="A1207" s="58">
        <v>2220102</v>
      </c>
      <c r="B1207" s="58" t="s">
        <v>1044</v>
      </c>
      <c r="C1207" s="50">
        <v>0</v>
      </c>
    </row>
    <row r="1208" spans="1:3" s="43" customFormat="1" ht="16.5" customHeight="1">
      <c r="A1208" s="58">
        <v>2220103</v>
      </c>
      <c r="B1208" s="58" t="s">
        <v>1045</v>
      </c>
      <c r="C1208" s="50">
        <v>0</v>
      </c>
    </row>
    <row r="1209" spans="1:3" s="43" customFormat="1" ht="16.5" customHeight="1">
      <c r="A1209" s="58">
        <v>2220104</v>
      </c>
      <c r="B1209" s="58" t="s">
        <v>1963</v>
      </c>
      <c r="C1209" s="50">
        <v>0</v>
      </c>
    </row>
    <row r="1210" spans="1:3" s="43" customFormat="1" ht="16.5" customHeight="1">
      <c r="A1210" s="58">
        <v>2220105</v>
      </c>
      <c r="B1210" s="57" t="s">
        <v>1964</v>
      </c>
      <c r="C1210" s="50">
        <v>0</v>
      </c>
    </row>
    <row r="1211" spans="1:3" s="43" customFormat="1" ht="16.5" customHeight="1">
      <c r="A1211" s="58">
        <v>2220106</v>
      </c>
      <c r="B1211" s="58" t="s">
        <v>1965</v>
      </c>
      <c r="C1211" s="50">
        <v>0</v>
      </c>
    </row>
    <row r="1212" spans="1:3" s="43" customFormat="1" ht="16.5" customHeight="1">
      <c r="A1212" s="58">
        <v>2220107</v>
      </c>
      <c r="B1212" s="58" t="s">
        <v>1966</v>
      </c>
      <c r="C1212" s="50">
        <v>0</v>
      </c>
    </row>
    <row r="1213" spans="1:3" s="43" customFormat="1" ht="16.5" customHeight="1">
      <c r="A1213" s="58">
        <v>2220112</v>
      </c>
      <c r="B1213" s="58" t="s">
        <v>1967</v>
      </c>
      <c r="C1213" s="50">
        <v>135</v>
      </c>
    </row>
    <row r="1214" spans="1:3" s="43" customFormat="1" ht="16.5" customHeight="1">
      <c r="A1214" s="58">
        <v>2220113</v>
      </c>
      <c r="B1214" s="57" t="s">
        <v>1968</v>
      </c>
      <c r="C1214" s="50">
        <v>0</v>
      </c>
    </row>
    <row r="1215" spans="1:3" s="43" customFormat="1" ht="16.5" customHeight="1">
      <c r="A1215" s="58">
        <v>2220114</v>
      </c>
      <c r="B1215" s="57" t="s">
        <v>1969</v>
      </c>
      <c r="C1215" s="50">
        <v>0</v>
      </c>
    </row>
    <row r="1216" spans="1:3" s="43" customFormat="1" ht="16.5" customHeight="1">
      <c r="A1216" s="58">
        <v>2220115</v>
      </c>
      <c r="B1216" s="58" t="s">
        <v>1970</v>
      </c>
      <c r="C1216" s="50">
        <v>255</v>
      </c>
    </row>
    <row r="1217" spans="1:3" s="43" customFormat="1" ht="16.5" customHeight="1">
      <c r="A1217" s="58">
        <v>2220118</v>
      </c>
      <c r="B1217" s="58" t="s">
        <v>1971</v>
      </c>
      <c r="C1217" s="50">
        <v>0</v>
      </c>
    </row>
    <row r="1218" spans="1:3" s="43" customFormat="1" ht="16.5" customHeight="1">
      <c r="A1218" s="58">
        <v>2220119</v>
      </c>
      <c r="B1218" s="58" t="s">
        <v>1972</v>
      </c>
      <c r="C1218" s="50">
        <v>0</v>
      </c>
    </row>
    <row r="1219" spans="1:3" s="43" customFormat="1" ht="16.5" customHeight="1">
      <c r="A1219" s="58">
        <v>2220120</v>
      </c>
      <c r="B1219" s="58" t="s">
        <v>1973</v>
      </c>
      <c r="C1219" s="50">
        <v>0</v>
      </c>
    </row>
    <row r="1220" spans="1:3" s="43" customFormat="1" ht="16.5" customHeight="1">
      <c r="A1220" s="58">
        <v>2220121</v>
      </c>
      <c r="B1220" s="58" t="s">
        <v>1974</v>
      </c>
      <c r="C1220" s="50">
        <v>0</v>
      </c>
    </row>
    <row r="1221" spans="1:3" s="43" customFormat="1" ht="16.5" customHeight="1">
      <c r="A1221" s="58">
        <v>2220150</v>
      </c>
      <c r="B1221" s="58" t="s">
        <v>1052</v>
      </c>
      <c r="C1221" s="50">
        <v>0</v>
      </c>
    </row>
    <row r="1222" spans="1:3" s="43" customFormat="1" ht="16.5" customHeight="1">
      <c r="A1222" s="58">
        <v>2220199</v>
      </c>
      <c r="B1222" s="58" t="s">
        <v>1975</v>
      </c>
      <c r="C1222" s="50">
        <v>1795</v>
      </c>
    </row>
    <row r="1223" spans="1:3" s="43" customFormat="1" ht="16.5" customHeight="1">
      <c r="A1223" s="58">
        <v>22203</v>
      </c>
      <c r="B1223" s="58" t="s">
        <v>1976</v>
      </c>
      <c r="C1223" s="50">
        <v>0</v>
      </c>
    </row>
    <row r="1224" spans="1:3" s="43" customFormat="1" ht="16.5" customHeight="1">
      <c r="A1224" s="58">
        <v>2220301</v>
      </c>
      <c r="B1224" s="58" t="s">
        <v>1977</v>
      </c>
      <c r="C1224" s="50">
        <v>0</v>
      </c>
    </row>
    <row r="1225" spans="1:3" s="43" customFormat="1" ht="16.5" customHeight="1">
      <c r="A1225" s="58">
        <v>2220303</v>
      </c>
      <c r="B1225" s="58" t="s">
        <v>1978</v>
      </c>
      <c r="C1225" s="50">
        <v>0</v>
      </c>
    </row>
    <row r="1226" spans="1:3" s="43" customFormat="1" ht="16.5" customHeight="1">
      <c r="A1226" s="58">
        <v>2220304</v>
      </c>
      <c r="B1226" s="58" t="s">
        <v>1979</v>
      </c>
      <c r="C1226" s="50">
        <v>0</v>
      </c>
    </row>
    <row r="1227" spans="1:3" s="43" customFormat="1" ht="16.5" customHeight="1">
      <c r="A1227" s="58">
        <v>2220305</v>
      </c>
      <c r="B1227" s="58" t="s">
        <v>1980</v>
      </c>
      <c r="C1227" s="50">
        <v>0</v>
      </c>
    </row>
    <row r="1228" spans="1:3" s="43" customFormat="1" ht="16.5" customHeight="1">
      <c r="A1228" s="58">
        <v>2220399</v>
      </c>
      <c r="B1228" s="58" t="s">
        <v>1981</v>
      </c>
      <c r="C1228" s="50">
        <v>0</v>
      </c>
    </row>
    <row r="1229" spans="1:3" s="43" customFormat="1" ht="16.5" customHeight="1">
      <c r="A1229" s="58">
        <v>22204</v>
      </c>
      <c r="B1229" s="58" t="s">
        <v>1982</v>
      </c>
      <c r="C1229" s="50">
        <v>616</v>
      </c>
    </row>
    <row r="1230" spans="1:3" s="43" customFormat="1" ht="16.5" customHeight="1">
      <c r="A1230" s="58">
        <v>2220401</v>
      </c>
      <c r="B1230" s="58" t="s">
        <v>1983</v>
      </c>
      <c r="C1230" s="50">
        <v>616</v>
      </c>
    </row>
    <row r="1231" spans="1:3" s="43" customFormat="1" ht="16.5" customHeight="1">
      <c r="A1231" s="58">
        <v>2220402</v>
      </c>
      <c r="B1231" s="58" t="s">
        <v>1984</v>
      </c>
      <c r="C1231" s="50">
        <v>0</v>
      </c>
    </row>
    <row r="1232" spans="1:3" s="43" customFormat="1" ht="16.5" customHeight="1">
      <c r="A1232" s="58">
        <v>2220403</v>
      </c>
      <c r="B1232" s="58" t="s">
        <v>1985</v>
      </c>
      <c r="C1232" s="50">
        <v>0</v>
      </c>
    </row>
    <row r="1233" spans="1:3" s="43" customFormat="1" ht="16.5" customHeight="1">
      <c r="A1233" s="58">
        <v>2220404</v>
      </c>
      <c r="B1233" s="57" t="s">
        <v>1986</v>
      </c>
      <c r="C1233" s="50">
        <v>0</v>
      </c>
    </row>
    <row r="1234" spans="1:3" s="43" customFormat="1" ht="16.5" customHeight="1">
      <c r="A1234" s="58">
        <v>2220499</v>
      </c>
      <c r="B1234" s="58" t="s">
        <v>1987</v>
      </c>
      <c r="C1234" s="50">
        <v>0</v>
      </c>
    </row>
    <row r="1235" spans="1:3" s="43" customFormat="1" ht="16.5" customHeight="1">
      <c r="A1235" s="58">
        <v>22205</v>
      </c>
      <c r="B1235" s="58" t="s">
        <v>1988</v>
      </c>
      <c r="C1235" s="50">
        <v>136</v>
      </c>
    </row>
    <row r="1236" spans="1:3" s="43" customFormat="1" ht="16.5" customHeight="1">
      <c r="A1236" s="58">
        <v>2220501</v>
      </c>
      <c r="B1236" s="58" t="s">
        <v>1989</v>
      </c>
      <c r="C1236" s="50">
        <v>0</v>
      </c>
    </row>
    <row r="1237" spans="1:3" s="43" customFormat="1" ht="16.5" customHeight="1">
      <c r="A1237" s="58">
        <v>2220502</v>
      </c>
      <c r="B1237" s="58" t="s">
        <v>1990</v>
      </c>
      <c r="C1237" s="50">
        <v>0</v>
      </c>
    </row>
    <row r="1238" spans="1:3" s="43" customFormat="1" ht="16.5" customHeight="1">
      <c r="A1238" s="58">
        <v>2220503</v>
      </c>
      <c r="B1238" s="58" t="s">
        <v>1991</v>
      </c>
      <c r="C1238" s="50">
        <v>136</v>
      </c>
    </row>
    <row r="1239" spans="1:3" s="43" customFormat="1" ht="16.5" customHeight="1">
      <c r="A1239" s="58">
        <v>2220504</v>
      </c>
      <c r="B1239" s="57" t="s">
        <v>1992</v>
      </c>
      <c r="C1239" s="50">
        <v>0</v>
      </c>
    </row>
    <row r="1240" spans="1:3" s="43" customFormat="1" ht="16.5" customHeight="1">
      <c r="A1240" s="58">
        <v>2220505</v>
      </c>
      <c r="B1240" s="58" t="s">
        <v>1993</v>
      </c>
      <c r="C1240" s="50">
        <v>0</v>
      </c>
    </row>
    <row r="1241" spans="1:3" s="43" customFormat="1" ht="16.5" customHeight="1">
      <c r="A1241" s="58">
        <v>2220506</v>
      </c>
      <c r="B1241" s="58" t="s">
        <v>1994</v>
      </c>
      <c r="C1241" s="50">
        <v>0</v>
      </c>
    </row>
    <row r="1242" spans="1:3" s="43" customFormat="1" ht="16.5" customHeight="1">
      <c r="A1242" s="58">
        <v>2220507</v>
      </c>
      <c r="B1242" s="58" t="s">
        <v>1995</v>
      </c>
      <c r="C1242" s="50">
        <v>0</v>
      </c>
    </row>
    <row r="1243" spans="1:3" s="43" customFormat="1" ht="16.5" customHeight="1">
      <c r="A1243" s="58">
        <v>2220508</v>
      </c>
      <c r="B1243" s="58" t="s">
        <v>1996</v>
      </c>
      <c r="C1243" s="50">
        <v>0</v>
      </c>
    </row>
    <row r="1244" spans="1:3" s="43" customFormat="1" ht="16.5" customHeight="1">
      <c r="A1244" s="58">
        <v>2220509</v>
      </c>
      <c r="B1244" s="58" t="s">
        <v>1997</v>
      </c>
      <c r="C1244" s="50">
        <v>0</v>
      </c>
    </row>
    <row r="1245" spans="1:3" s="43" customFormat="1" ht="16.5" customHeight="1">
      <c r="A1245" s="58">
        <v>2220510</v>
      </c>
      <c r="B1245" s="57" t="s">
        <v>1998</v>
      </c>
      <c r="C1245" s="50">
        <v>0</v>
      </c>
    </row>
    <row r="1246" spans="1:3" s="43" customFormat="1" ht="16.5" customHeight="1">
      <c r="A1246" s="58">
        <v>2220511</v>
      </c>
      <c r="B1246" s="58" t="s">
        <v>1999</v>
      </c>
      <c r="C1246" s="50">
        <v>0</v>
      </c>
    </row>
    <row r="1247" spans="1:3" s="43" customFormat="1" ht="16.5" customHeight="1">
      <c r="A1247" s="58">
        <v>2220599</v>
      </c>
      <c r="B1247" s="58" t="s">
        <v>2000</v>
      </c>
      <c r="C1247" s="50">
        <v>0</v>
      </c>
    </row>
    <row r="1248" spans="1:3" s="43" customFormat="1" ht="16.5" customHeight="1">
      <c r="A1248" s="58">
        <v>224</v>
      </c>
      <c r="B1248" s="58" t="s">
        <v>2001</v>
      </c>
      <c r="C1248" s="50">
        <v>2696</v>
      </c>
    </row>
    <row r="1249" spans="1:3" s="43" customFormat="1" ht="16.5" customHeight="1">
      <c r="A1249" s="58">
        <v>22401</v>
      </c>
      <c r="B1249" s="58" t="s">
        <v>2002</v>
      </c>
      <c r="C1249" s="50">
        <v>1109</v>
      </c>
    </row>
    <row r="1250" spans="1:3" s="43" customFormat="1" ht="16.5" customHeight="1">
      <c r="A1250" s="58">
        <v>2240101</v>
      </c>
      <c r="B1250" s="58" t="s">
        <v>1043</v>
      </c>
      <c r="C1250" s="50">
        <v>12</v>
      </c>
    </row>
    <row r="1251" spans="1:3" s="43" customFormat="1" ht="16.5" customHeight="1">
      <c r="A1251" s="58">
        <v>2240102</v>
      </c>
      <c r="B1251" s="58" t="s">
        <v>1044</v>
      </c>
      <c r="C1251" s="50">
        <v>0</v>
      </c>
    </row>
    <row r="1252" spans="1:3" s="43" customFormat="1" ht="16.5" customHeight="1">
      <c r="A1252" s="58">
        <v>2240103</v>
      </c>
      <c r="B1252" s="58" t="s">
        <v>1045</v>
      </c>
      <c r="C1252" s="50">
        <v>0</v>
      </c>
    </row>
    <row r="1253" spans="1:3" s="43" customFormat="1" ht="16.5" customHeight="1">
      <c r="A1253" s="58">
        <v>2240104</v>
      </c>
      <c r="B1253" s="58" t="s">
        <v>2003</v>
      </c>
      <c r="C1253" s="50">
        <v>50</v>
      </c>
    </row>
    <row r="1254" spans="1:3" s="43" customFormat="1" ht="16.5" customHeight="1">
      <c r="A1254" s="58">
        <v>2240105</v>
      </c>
      <c r="B1254" s="58" t="s">
        <v>2004</v>
      </c>
      <c r="C1254" s="50">
        <v>0</v>
      </c>
    </row>
    <row r="1255" spans="1:3" s="43" customFormat="1" ht="16.5" customHeight="1">
      <c r="A1255" s="58">
        <v>2240106</v>
      </c>
      <c r="B1255" s="58" t="s">
        <v>2005</v>
      </c>
      <c r="C1255" s="50">
        <v>937</v>
      </c>
    </row>
    <row r="1256" spans="1:3" s="43" customFormat="1" ht="16.5" customHeight="1">
      <c r="A1256" s="58">
        <v>2240108</v>
      </c>
      <c r="B1256" s="58" t="s">
        <v>2006</v>
      </c>
      <c r="C1256" s="50">
        <v>89</v>
      </c>
    </row>
    <row r="1257" spans="1:3" s="43" customFormat="1" ht="16.5" customHeight="1">
      <c r="A1257" s="58">
        <v>2240109</v>
      </c>
      <c r="B1257" s="58" t="s">
        <v>2007</v>
      </c>
      <c r="C1257" s="50">
        <v>0</v>
      </c>
    </row>
    <row r="1258" spans="1:3" s="43" customFormat="1" ht="16.5" customHeight="1">
      <c r="A1258" s="58">
        <v>2240150</v>
      </c>
      <c r="B1258" s="57" t="s">
        <v>1052</v>
      </c>
      <c r="C1258" s="50">
        <v>0</v>
      </c>
    </row>
    <row r="1259" spans="1:3" s="43" customFormat="1" ht="16.5" customHeight="1">
      <c r="A1259" s="58">
        <v>2240199</v>
      </c>
      <c r="B1259" s="57" t="s">
        <v>2008</v>
      </c>
      <c r="C1259" s="50">
        <v>21</v>
      </c>
    </row>
    <row r="1260" spans="1:3" s="43" customFormat="1" ht="16.5" customHeight="1">
      <c r="A1260" s="58">
        <v>22402</v>
      </c>
      <c r="B1260" s="58" t="s">
        <v>2009</v>
      </c>
      <c r="C1260" s="50">
        <v>721</v>
      </c>
    </row>
    <row r="1261" spans="1:3" s="43" customFormat="1" ht="16.5" customHeight="1">
      <c r="A1261" s="58">
        <v>2240201</v>
      </c>
      <c r="B1261" s="58" t="s">
        <v>1043</v>
      </c>
      <c r="C1261" s="50">
        <v>655</v>
      </c>
    </row>
    <row r="1262" spans="1:3" s="43" customFormat="1" ht="16.5" customHeight="1">
      <c r="A1262" s="58">
        <v>2240202</v>
      </c>
      <c r="B1262" s="58" t="s">
        <v>1044</v>
      </c>
      <c r="C1262" s="50">
        <v>48</v>
      </c>
    </row>
    <row r="1263" spans="1:3" s="43" customFormat="1" ht="16.5" customHeight="1">
      <c r="A1263" s="58">
        <v>2240203</v>
      </c>
      <c r="B1263" s="58" t="s">
        <v>1045</v>
      </c>
      <c r="C1263" s="50">
        <v>0</v>
      </c>
    </row>
    <row r="1264" spans="1:3" s="43" customFormat="1" ht="16.5" customHeight="1">
      <c r="A1264" s="58">
        <v>2240204</v>
      </c>
      <c r="B1264" s="58" t="s">
        <v>2010</v>
      </c>
      <c r="C1264" s="50">
        <v>18</v>
      </c>
    </row>
    <row r="1265" spans="1:3" s="43" customFormat="1" ht="16.5" customHeight="1">
      <c r="A1265" s="58">
        <v>2240299</v>
      </c>
      <c r="B1265" s="58" t="s">
        <v>2011</v>
      </c>
      <c r="C1265" s="50">
        <v>0</v>
      </c>
    </row>
    <row r="1266" spans="1:3" s="43" customFormat="1" ht="16.5" customHeight="1">
      <c r="A1266" s="58">
        <v>22404</v>
      </c>
      <c r="B1266" s="58" t="s">
        <v>2012</v>
      </c>
      <c r="C1266" s="50">
        <v>0</v>
      </c>
    </row>
    <row r="1267" spans="1:3" s="43" customFormat="1" ht="16.5" customHeight="1">
      <c r="A1267" s="58">
        <v>2240401</v>
      </c>
      <c r="B1267" s="58" t="s">
        <v>1043</v>
      </c>
      <c r="C1267" s="50">
        <v>0</v>
      </c>
    </row>
    <row r="1268" spans="1:3" s="43" customFormat="1" ht="16.5" customHeight="1">
      <c r="A1268" s="58">
        <v>2240402</v>
      </c>
      <c r="B1268" s="58" t="s">
        <v>1044</v>
      </c>
      <c r="C1268" s="50">
        <v>0</v>
      </c>
    </row>
    <row r="1269" spans="1:3" s="43" customFormat="1" ht="16.5" customHeight="1">
      <c r="A1269" s="58">
        <v>2240403</v>
      </c>
      <c r="B1269" s="58" t="s">
        <v>1045</v>
      </c>
      <c r="C1269" s="50">
        <v>0</v>
      </c>
    </row>
    <row r="1270" spans="1:3" s="43" customFormat="1" ht="16.5" customHeight="1">
      <c r="A1270" s="58">
        <v>2240404</v>
      </c>
      <c r="B1270" s="58" t="s">
        <v>2013</v>
      </c>
      <c r="C1270" s="50">
        <v>0</v>
      </c>
    </row>
    <row r="1271" spans="1:3" s="43" customFormat="1" ht="16.5" customHeight="1">
      <c r="A1271" s="58">
        <v>2240405</v>
      </c>
      <c r="B1271" s="57" t="s">
        <v>2014</v>
      </c>
      <c r="C1271" s="50">
        <v>0</v>
      </c>
    </row>
    <row r="1272" spans="1:3" s="43" customFormat="1" ht="16.5" customHeight="1">
      <c r="A1272" s="58">
        <v>2240450</v>
      </c>
      <c r="B1272" s="58" t="s">
        <v>1052</v>
      </c>
      <c r="C1272" s="50">
        <v>0</v>
      </c>
    </row>
    <row r="1273" spans="1:3" s="43" customFormat="1" ht="16.5" customHeight="1">
      <c r="A1273" s="58">
        <v>2240499</v>
      </c>
      <c r="B1273" s="58" t="s">
        <v>2015</v>
      </c>
      <c r="C1273" s="50">
        <v>0</v>
      </c>
    </row>
    <row r="1274" spans="1:3" s="43" customFormat="1" ht="16.5" customHeight="1">
      <c r="A1274" s="58">
        <v>22405</v>
      </c>
      <c r="B1274" s="58" t="s">
        <v>2016</v>
      </c>
      <c r="C1274" s="50">
        <v>0</v>
      </c>
    </row>
    <row r="1275" spans="1:3" s="43" customFormat="1" ht="16.5" customHeight="1">
      <c r="A1275" s="58">
        <v>2240501</v>
      </c>
      <c r="B1275" s="58" t="s">
        <v>1043</v>
      </c>
      <c r="C1275" s="50">
        <v>0</v>
      </c>
    </row>
    <row r="1276" spans="1:3" s="43" customFormat="1" ht="16.5" customHeight="1">
      <c r="A1276" s="58">
        <v>2240502</v>
      </c>
      <c r="B1276" s="58" t="s">
        <v>1044</v>
      </c>
      <c r="C1276" s="50">
        <v>0</v>
      </c>
    </row>
    <row r="1277" spans="1:3" s="43" customFormat="1" ht="16.5" customHeight="1">
      <c r="A1277" s="58">
        <v>2240503</v>
      </c>
      <c r="B1277" s="57" t="s">
        <v>1045</v>
      </c>
      <c r="C1277" s="50">
        <v>0</v>
      </c>
    </row>
    <row r="1278" spans="1:3" s="43" customFormat="1" ht="16.5" customHeight="1">
      <c r="A1278" s="58">
        <v>2240504</v>
      </c>
      <c r="B1278" s="58" t="s">
        <v>2017</v>
      </c>
      <c r="C1278" s="50">
        <v>0</v>
      </c>
    </row>
    <row r="1279" spans="1:3" s="43" customFormat="1" ht="16.5" customHeight="1">
      <c r="A1279" s="58">
        <v>2240505</v>
      </c>
      <c r="B1279" s="58" t="s">
        <v>2018</v>
      </c>
      <c r="C1279" s="50">
        <v>0</v>
      </c>
    </row>
    <row r="1280" spans="1:3" s="43" customFormat="1" ht="16.5" customHeight="1">
      <c r="A1280" s="58">
        <v>2240506</v>
      </c>
      <c r="B1280" s="58" t="s">
        <v>2019</v>
      </c>
      <c r="C1280" s="50">
        <v>0</v>
      </c>
    </row>
    <row r="1281" spans="1:3" s="43" customFormat="1" ht="16.5" customHeight="1">
      <c r="A1281" s="58">
        <v>2240507</v>
      </c>
      <c r="B1281" s="58" t="s">
        <v>2020</v>
      </c>
      <c r="C1281" s="50">
        <v>0</v>
      </c>
    </row>
    <row r="1282" spans="1:3" s="43" customFormat="1" ht="16.5" customHeight="1">
      <c r="A1282" s="58">
        <v>2240508</v>
      </c>
      <c r="B1282" s="58" t="s">
        <v>2021</v>
      </c>
      <c r="C1282" s="50">
        <v>0</v>
      </c>
    </row>
    <row r="1283" spans="1:3" s="43" customFormat="1" ht="16.5" customHeight="1">
      <c r="A1283" s="58">
        <v>2240509</v>
      </c>
      <c r="B1283" s="57" t="s">
        <v>2022</v>
      </c>
      <c r="C1283" s="50">
        <v>0</v>
      </c>
    </row>
    <row r="1284" spans="1:3" s="43" customFormat="1" ht="16.5" customHeight="1">
      <c r="A1284" s="58">
        <v>2240510</v>
      </c>
      <c r="B1284" s="58" t="s">
        <v>2023</v>
      </c>
      <c r="C1284" s="50">
        <v>0</v>
      </c>
    </row>
    <row r="1285" spans="1:3" s="43" customFormat="1" ht="16.5" customHeight="1">
      <c r="A1285" s="58">
        <v>2240550</v>
      </c>
      <c r="B1285" s="58" t="s">
        <v>2024</v>
      </c>
      <c r="C1285" s="50">
        <v>0</v>
      </c>
    </row>
    <row r="1286" spans="1:3" s="43" customFormat="1" ht="16.5" customHeight="1">
      <c r="A1286" s="58">
        <v>2240599</v>
      </c>
      <c r="B1286" s="58" t="s">
        <v>2025</v>
      </c>
      <c r="C1286" s="50">
        <v>0</v>
      </c>
    </row>
    <row r="1287" spans="1:3" s="43" customFormat="1" ht="16.5" customHeight="1">
      <c r="A1287" s="58">
        <v>22406</v>
      </c>
      <c r="B1287" s="58" t="s">
        <v>2026</v>
      </c>
      <c r="C1287" s="50">
        <v>309</v>
      </c>
    </row>
    <row r="1288" spans="1:3" s="43" customFormat="1" ht="16.5" customHeight="1">
      <c r="A1288" s="58">
        <v>2240601</v>
      </c>
      <c r="B1288" s="58" t="s">
        <v>2027</v>
      </c>
      <c r="C1288" s="50">
        <v>289</v>
      </c>
    </row>
    <row r="1289" spans="1:3" s="43" customFormat="1" ht="16.5" customHeight="1">
      <c r="A1289" s="58">
        <v>2240602</v>
      </c>
      <c r="B1289" s="58" t="s">
        <v>2028</v>
      </c>
      <c r="C1289" s="50">
        <v>4</v>
      </c>
    </row>
    <row r="1290" spans="1:3" s="43" customFormat="1" ht="16.5" customHeight="1">
      <c r="A1290" s="58">
        <v>2240699</v>
      </c>
      <c r="B1290" s="58" t="s">
        <v>2029</v>
      </c>
      <c r="C1290" s="50">
        <v>16</v>
      </c>
    </row>
    <row r="1291" spans="1:3" s="43" customFormat="1" ht="16.5" customHeight="1">
      <c r="A1291" s="58">
        <v>22407</v>
      </c>
      <c r="B1291" s="57" t="s">
        <v>2030</v>
      </c>
      <c r="C1291" s="50">
        <v>317</v>
      </c>
    </row>
    <row r="1292" spans="1:3" s="43" customFormat="1" ht="16.5" customHeight="1">
      <c r="A1292" s="58">
        <v>2240703</v>
      </c>
      <c r="B1292" s="58" t="s">
        <v>2031</v>
      </c>
      <c r="C1292" s="50">
        <v>317</v>
      </c>
    </row>
    <row r="1293" spans="1:3" s="43" customFormat="1" ht="16.5" customHeight="1">
      <c r="A1293" s="58">
        <v>2240704</v>
      </c>
      <c r="B1293" s="58" t="s">
        <v>2032</v>
      </c>
      <c r="C1293" s="50">
        <v>0</v>
      </c>
    </row>
    <row r="1294" spans="1:3" s="43" customFormat="1" ht="16.5" customHeight="1">
      <c r="A1294" s="58">
        <v>2240799</v>
      </c>
      <c r="B1294" s="58" t="s">
        <v>2033</v>
      </c>
      <c r="C1294" s="50">
        <v>0</v>
      </c>
    </row>
    <row r="1295" spans="1:3" s="43" customFormat="1" ht="16.5" customHeight="1">
      <c r="A1295" s="58">
        <v>22499</v>
      </c>
      <c r="B1295" s="58" t="s">
        <v>2034</v>
      </c>
      <c r="C1295" s="50">
        <v>240</v>
      </c>
    </row>
    <row r="1296" spans="1:3" s="43" customFormat="1" ht="16.5" customHeight="1">
      <c r="A1296" s="58">
        <v>2249999</v>
      </c>
      <c r="B1296" s="58" t="s">
        <v>2035</v>
      </c>
      <c r="C1296" s="50">
        <v>240</v>
      </c>
    </row>
    <row r="1297" spans="1:3" s="43" customFormat="1" ht="16.5" customHeight="1">
      <c r="A1297" s="58">
        <v>229</v>
      </c>
      <c r="B1297" s="58" t="s">
        <v>2036</v>
      </c>
      <c r="C1297" s="50">
        <v>179</v>
      </c>
    </row>
    <row r="1298" spans="1:3" s="43" customFormat="1" ht="16.5" customHeight="1">
      <c r="A1298" s="58">
        <v>22999</v>
      </c>
      <c r="B1298" s="58" t="s">
        <v>2037</v>
      </c>
      <c r="C1298" s="50">
        <v>179</v>
      </c>
    </row>
    <row r="1299" spans="1:3" s="43" customFormat="1" ht="16.5" customHeight="1">
      <c r="A1299" s="58">
        <v>2299999</v>
      </c>
      <c r="B1299" s="58" t="s">
        <v>2038</v>
      </c>
      <c r="C1299" s="50">
        <v>179</v>
      </c>
    </row>
    <row r="1300" spans="1:3" s="43" customFormat="1" ht="16.5" customHeight="1">
      <c r="A1300" s="58">
        <v>232</v>
      </c>
      <c r="B1300" s="58" t="s">
        <v>2039</v>
      </c>
      <c r="C1300" s="50">
        <v>8000</v>
      </c>
    </row>
    <row r="1301" spans="1:3" s="43" customFormat="1" ht="16.5" customHeight="1">
      <c r="A1301" s="58">
        <v>23201</v>
      </c>
      <c r="B1301" s="58" t="s">
        <v>2040</v>
      </c>
      <c r="C1301" s="50">
        <v>0</v>
      </c>
    </row>
    <row r="1302" spans="1:3" s="43" customFormat="1" ht="16.5" customHeight="1">
      <c r="A1302" s="58">
        <v>23202</v>
      </c>
      <c r="B1302" s="58" t="s">
        <v>2041</v>
      </c>
      <c r="C1302" s="50">
        <v>0</v>
      </c>
    </row>
    <row r="1303" spans="1:3" s="43" customFormat="1" ht="16.5" customHeight="1">
      <c r="A1303" s="58">
        <v>2320201</v>
      </c>
      <c r="B1303" s="58" t="s">
        <v>2042</v>
      </c>
      <c r="C1303" s="50">
        <v>0</v>
      </c>
    </row>
    <row r="1304" spans="1:3" s="43" customFormat="1" ht="16.5" customHeight="1">
      <c r="A1304" s="58">
        <v>2320202</v>
      </c>
      <c r="B1304" s="57" t="s">
        <v>2043</v>
      </c>
      <c r="C1304" s="50">
        <v>0</v>
      </c>
    </row>
    <row r="1305" spans="1:3" s="43" customFormat="1" ht="16.5" customHeight="1">
      <c r="A1305" s="58">
        <v>2320203</v>
      </c>
      <c r="B1305" s="58" t="s">
        <v>2044</v>
      </c>
      <c r="C1305" s="50">
        <v>0</v>
      </c>
    </row>
    <row r="1306" spans="1:3" s="43" customFormat="1" ht="16.5" customHeight="1">
      <c r="A1306" s="58">
        <v>2320299</v>
      </c>
      <c r="B1306" s="58" t="s">
        <v>2045</v>
      </c>
      <c r="C1306" s="50">
        <v>0</v>
      </c>
    </row>
    <row r="1307" spans="1:3" s="43" customFormat="1" ht="16.5" customHeight="1">
      <c r="A1307" s="58">
        <v>23203</v>
      </c>
      <c r="B1307" s="58" t="s">
        <v>2046</v>
      </c>
      <c r="C1307" s="50">
        <v>8000</v>
      </c>
    </row>
    <row r="1308" spans="1:3" s="43" customFormat="1" ht="16.5" customHeight="1">
      <c r="A1308" s="58">
        <v>2320301</v>
      </c>
      <c r="B1308" s="57" t="s">
        <v>2047</v>
      </c>
      <c r="C1308" s="108">
        <v>7012</v>
      </c>
    </row>
    <row r="1309" spans="1:3" s="43" customFormat="1" ht="16.5" customHeight="1">
      <c r="A1309" s="58">
        <v>2320302</v>
      </c>
      <c r="B1309" s="58" t="s">
        <v>2048</v>
      </c>
      <c r="C1309" s="50">
        <v>0</v>
      </c>
    </row>
    <row r="1310" spans="1:3" s="43" customFormat="1" ht="16.5" customHeight="1">
      <c r="A1310" s="58">
        <v>2320303</v>
      </c>
      <c r="B1310" s="58" t="s">
        <v>2049</v>
      </c>
      <c r="C1310" s="50">
        <v>0</v>
      </c>
    </row>
    <row r="1311" spans="1:3" s="43" customFormat="1" ht="16.5" customHeight="1">
      <c r="A1311" s="58">
        <v>2320399</v>
      </c>
      <c r="B1311" s="58" t="s">
        <v>2050</v>
      </c>
      <c r="C1311" s="50">
        <v>988</v>
      </c>
    </row>
    <row r="1312" spans="1:3" s="43" customFormat="1" ht="16.5" customHeight="1">
      <c r="A1312" s="58">
        <v>233</v>
      </c>
      <c r="B1312" s="57" t="s">
        <v>2051</v>
      </c>
      <c r="C1312" s="50">
        <v>0</v>
      </c>
    </row>
    <row r="1313" spans="1:3" s="43" customFormat="1" ht="16.5" customHeight="1">
      <c r="A1313" s="58">
        <v>23301</v>
      </c>
      <c r="B1313" s="58" t="s">
        <v>2052</v>
      </c>
      <c r="C1313" s="50">
        <v>0</v>
      </c>
    </row>
    <row r="1314" spans="1:3" s="43" customFormat="1" ht="16.5" customHeight="1">
      <c r="A1314" s="58">
        <v>23302</v>
      </c>
      <c r="B1314" s="57" t="s">
        <v>2053</v>
      </c>
      <c r="C1314" s="50">
        <v>0</v>
      </c>
    </row>
    <row r="1315" spans="1:3" s="43" customFormat="1" ht="16.5" customHeight="1">
      <c r="A1315" s="58">
        <v>23303</v>
      </c>
      <c r="B1315" s="57" t="s">
        <v>2054</v>
      </c>
      <c r="C1315" s="50">
        <v>0</v>
      </c>
    </row>
  </sheetData>
  <sheetProtection/>
  <mergeCells count="3">
    <mergeCell ref="A2:C2"/>
    <mergeCell ref="A3:C3"/>
    <mergeCell ref="A4:C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73"/>
  <sheetViews>
    <sheetView zoomScaleSheetLayoutView="100" workbookViewId="0" topLeftCell="A1">
      <pane ySplit="4" topLeftCell="A5" activePane="bottomLeft" state="frozen"/>
      <selection pane="bottomLeft" activeCell="I15" sqref="I15"/>
    </sheetView>
  </sheetViews>
  <sheetFormatPr defaultColWidth="12.125" defaultRowHeight="15" customHeight="1"/>
  <cols>
    <col min="1" max="1" width="12.875" style="43" customWidth="1"/>
    <col min="2" max="2" width="38.00390625" style="43" customWidth="1"/>
    <col min="3" max="3" width="19.875" style="43" customWidth="1"/>
    <col min="4" max="234" width="12.125" style="43" customWidth="1"/>
    <col min="235" max="16384" width="12.125" style="43" customWidth="1"/>
  </cols>
  <sheetData>
    <row r="1" ht="21" customHeight="1">
      <c r="A1" s="100" t="s">
        <v>2055</v>
      </c>
    </row>
    <row r="2" spans="1:3" ht="42.75" customHeight="1">
      <c r="A2" s="101" t="s">
        <v>2056</v>
      </c>
      <c r="B2" s="101"/>
      <c r="C2" s="101"/>
    </row>
    <row r="3" spans="1:3" ht="16.5" customHeight="1">
      <c r="A3" s="102"/>
      <c r="B3" s="102"/>
      <c r="C3" s="102" t="s">
        <v>2</v>
      </c>
    </row>
    <row r="4" spans="1:3" s="99" customFormat="1" ht="24.75" customHeight="1">
      <c r="A4" s="103" t="s">
        <v>42</v>
      </c>
      <c r="B4" s="103" t="s">
        <v>43</v>
      </c>
      <c r="C4" s="103" t="s">
        <v>2057</v>
      </c>
    </row>
    <row r="5" spans="1:3" ht="19.5" customHeight="1">
      <c r="A5" s="57"/>
      <c r="B5" s="47" t="s">
        <v>1040</v>
      </c>
      <c r="C5" s="49">
        <v>362833</v>
      </c>
    </row>
    <row r="6" spans="1:3" ht="19.5" customHeight="1">
      <c r="A6" s="58">
        <v>501</v>
      </c>
      <c r="B6" s="56" t="s">
        <v>2058</v>
      </c>
      <c r="C6" s="49">
        <f>SUM(C7:C10)</f>
        <v>155325</v>
      </c>
    </row>
    <row r="7" spans="1:3" ht="19.5" customHeight="1">
      <c r="A7" s="58">
        <v>50101</v>
      </c>
      <c r="B7" s="48" t="s">
        <v>2059</v>
      </c>
      <c r="C7" s="49">
        <v>113233</v>
      </c>
    </row>
    <row r="8" spans="1:3" ht="19.5" customHeight="1">
      <c r="A8" s="58">
        <v>50102</v>
      </c>
      <c r="B8" s="48" t="s">
        <v>2060</v>
      </c>
      <c r="C8" s="49">
        <v>20787</v>
      </c>
    </row>
    <row r="9" spans="1:3" ht="19.5" customHeight="1">
      <c r="A9" s="58">
        <v>50103</v>
      </c>
      <c r="B9" s="48" t="s">
        <v>2061</v>
      </c>
      <c r="C9" s="49">
        <v>10764</v>
      </c>
    </row>
    <row r="10" spans="1:3" ht="19.5" customHeight="1">
      <c r="A10" s="58">
        <v>50199</v>
      </c>
      <c r="B10" s="48" t="s">
        <v>2062</v>
      </c>
      <c r="C10" s="49">
        <v>10541</v>
      </c>
    </row>
    <row r="11" spans="1:3" ht="19.5" customHeight="1">
      <c r="A11" s="58">
        <v>502</v>
      </c>
      <c r="B11" s="56" t="s">
        <v>2063</v>
      </c>
      <c r="C11" s="49">
        <f>SUM(C12:C21)</f>
        <v>73492</v>
      </c>
    </row>
    <row r="12" spans="1:3" ht="19.5" customHeight="1">
      <c r="A12" s="58">
        <v>50201</v>
      </c>
      <c r="B12" s="48" t="s">
        <v>2064</v>
      </c>
      <c r="C12" s="49">
        <v>7843</v>
      </c>
    </row>
    <row r="13" spans="1:3" ht="19.5" customHeight="1">
      <c r="A13" s="58">
        <v>50202</v>
      </c>
      <c r="B13" s="48" t="s">
        <v>2065</v>
      </c>
      <c r="C13" s="49">
        <v>486</v>
      </c>
    </row>
    <row r="14" spans="1:3" ht="19.5" customHeight="1">
      <c r="A14" s="58">
        <v>50203</v>
      </c>
      <c r="B14" s="48" t="s">
        <v>2066</v>
      </c>
      <c r="C14" s="49">
        <v>1257</v>
      </c>
    </row>
    <row r="15" spans="1:3" ht="19.5" customHeight="1">
      <c r="A15" s="58">
        <v>50204</v>
      </c>
      <c r="B15" s="48" t="s">
        <v>2067</v>
      </c>
      <c r="C15" s="49">
        <v>243</v>
      </c>
    </row>
    <row r="16" spans="1:3" ht="19.5" customHeight="1">
      <c r="A16" s="58">
        <v>50205</v>
      </c>
      <c r="B16" s="48" t="s">
        <v>2068</v>
      </c>
      <c r="C16" s="49">
        <v>477</v>
      </c>
    </row>
    <row r="17" spans="1:3" ht="19.5" customHeight="1">
      <c r="A17" s="58">
        <v>50206</v>
      </c>
      <c r="B17" s="48" t="s">
        <v>2069</v>
      </c>
      <c r="C17" s="49">
        <v>353</v>
      </c>
    </row>
    <row r="18" spans="1:3" ht="19.5" customHeight="1">
      <c r="A18" s="58">
        <v>50207</v>
      </c>
      <c r="B18" s="48" t="s">
        <v>2070</v>
      </c>
      <c r="C18" s="49">
        <v>0</v>
      </c>
    </row>
    <row r="19" spans="1:3" ht="19.5" customHeight="1">
      <c r="A19" s="58">
        <v>50208</v>
      </c>
      <c r="B19" s="48" t="s">
        <v>2071</v>
      </c>
      <c r="C19" s="49">
        <v>596</v>
      </c>
    </row>
    <row r="20" spans="1:3" ht="19.5" customHeight="1">
      <c r="A20" s="58">
        <v>50209</v>
      </c>
      <c r="B20" s="48" t="s">
        <v>2072</v>
      </c>
      <c r="C20" s="49">
        <v>543</v>
      </c>
    </row>
    <row r="21" spans="1:3" ht="19.5" customHeight="1">
      <c r="A21" s="58">
        <v>50299</v>
      </c>
      <c r="B21" s="48" t="s">
        <v>2073</v>
      </c>
      <c r="C21" s="49">
        <v>61694</v>
      </c>
    </row>
    <row r="22" spans="1:3" ht="19.5" customHeight="1">
      <c r="A22" s="58">
        <v>503</v>
      </c>
      <c r="B22" s="56" t="s">
        <v>2074</v>
      </c>
      <c r="C22" s="49">
        <f>SUM(C23:C29)</f>
        <v>0</v>
      </c>
    </row>
    <row r="23" spans="1:3" ht="19.5" customHeight="1">
      <c r="A23" s="58">
        <v>50301</v>
      </c>
      <c r="B23" s="48" t="s">
        <v>2075</v>
      </c>
      <c r="C23" s="49">
        <v>0</v>
      </c>
    </row>
    <row r="24" spans="1:3" ht="19.5" customHeight="1">
      <c r="A24" s="58">
        <v>50302</v>
      </c>
      <c r="B24" s="48" t="s">
        <v>2076</v>
      </c>
      <c r="C24" s="49">
        <v>0</v>
      </c>
    </row>
    <row r="25" spans="1:3" ht="19.5" customHeight="1">
      <c r="A25" s="58">
        <v>50303</v>
      </c>
      <c r="B25" s="48" t="s">
        <v>2077</v>
      </c>
      <c r="C25" s="49">
        <v>0</v>
      </c>
    </row>
    <row r="26" spans="1:3" ht="19.5" customHeight="1">
      <c r="A26" s="58">
        <v>50305</v>
      </c>
      <c r="B26" s="48" t="s">
        <v>2078</v>
      </c>
      <c r="C26" s="49">
        <v>0</v>
      </c>
    </row>
    <row r="27" spans="1:3" ht="19.5" customHeight="1">
      <c r="A27" s="58">
        <v>50306</v>
      </c>
      <c r="B27" s="48" t="s">
        <v>2079</v>
      </c>
      <c r="C27" s="49">
        <v>0</v>
      </c>
    </row>
    <row r="28" spans="1:3" ht="19.5" customHeight="1">
      <c r="A28" s="58">
        <v>50307</v>
      </c>
      <c r="B28" s="48" t="s">
        <v>2080</v>
      </c>
      <c r="C28" s="49">
        <v>0</v>
      </c>
    </row>
    <row r="29" spans="1:3" ht="19.5" customHeight="1">
      <c r="A29" s="58">
        <v>50399</v>
      </c>
      <c r="B29" s="48" t="s">
        <v>2081</v>
      </c>
      <c r="C29" s="49">
        <v>0</v>
      </c>
    </row>
    <row r="30" spans="1:3" ht="15" customHeight="1">
      <c r="A30" s="58">
        <v>504</v>
      </c>
      <c r="B30" s="56" t="s">
        <v>2082</v>
      </c>
      <c r="C30" s="49">
        <f>SUM(C31:C36)</f>
        <v>0</v>
      </c>
    </row>
    <row r="31" spans="1:3" ht="15" customHeight="1">
      <c r="A31" s="58">
        <v>50401</v>
      </c>
      <c r="B31" s="48" t="s">
        <v>2075</v>
      </c>
      <c r="C31" s="49">
        <v>0</v>
      </c>
    </row>
    <row r="32" spans="1:3" ht="15" customHeight="1">
      <c r="A32" s="58">
        <v>50402</v>
      </c>
      <c r="B32" s="48" t="s">
        <v>2076</v>
      </c>
      <c r="C32" s="49">
        <v>0</v>
      </c>
    </row>
    <row r="33" spans="1:3" ht="15" customHeight="1">
      <c r="A33" s="58">
        <v>50403</v>
      </c>
      <c r="B33" s="48" t="s">
        <v>2077</v>
      </c>
      <c r="C33" s="49">
        <v>0</v>
      </c>
    </row>
    <row r="34" spans="1:3" ht="15" customHeight="1">
      <c r="A34" s="58">
        <v>50404</v>
      </c>
      <c r="B34" s="48" t="s">
        <v>2079</v>
      </c>
      <c r="C34" s="49">
        <v>0</v>
      </c>
    </row>
    <row r="35" spans="1:3" ht="15" customHeight="1">
      <c r="A35" s="58">
        <v>50405</v>
      </c>
      <c r="B35" s="48" t="s">
        <v>2080</v>
      </c>
      <c r="C35" s="49">
        <v>0</v>
      </c>
    </row>
    <row r="36" spans="1:3" ht="15" customHeight="1">
      <c r="A36" s="58">
        <v>50499</v>
      </c>
      <c r="B36" s="48" t="s">
        <v>2081</v>
      </c>
      <c r="C36" s="49">
        <v>0</v>
      </c>
    </row>
    <row r="37" spans="1:3" ht="15" customHeight="1">
      <c r="A37" s="58">
        <v>505</v>
      </c>
      <c r="B37" s="56" t="s">
        <v>2083</v>
      </c>
      <c r="C37" s="49">
        <f>SUM(C38:C40)</f>
        <v>56887</v>
      </c>
    </row>
    <row r="38" spans="1:3" ht="15" customHeight="1">
      <c r="A38" s="58">
        <v>50501</v>
      </c>
      <c r="B38" s="48" t="s">
        <v>2084</v>
      </c>
      <c r="C38" s="49">
        <v>17786</v>
      </c>
    </row>
    <row r="39" spans="1:3" ht="15" customHeight="1">
      <c r="A39" s="58">
        <v>50502</v>
      </c>
      <c r="B39" s="48" t="s">
        <v>2085</v>
      </c>
      <c r="C39" s="49">
        <v>18076</v>
      </c>
    </row>
    <row r="40" spans="1:3" ht="15" customHeight="1">
      <c r="A40" s="58">
        <v>50599</v>
      </c>
      <c r="B40" s="48" t="s">
        <v>2086</v>
      </c>
      <c r="C40" s="49">
        <v>21025</v>
      </c>
    </row>
    <row r="41" spans="1:3" ht="15" customHeight="1">
      <c r="A41" s="58">
        <v>506</v>
      </c>
      <c r="B41" s="56" t="s">
        <v>2087</v>
      </c>
      <c r="C41" s="49">
        <f>SUM(C42:C43)</f>
        <v>0</v>
      </c>
    </row>
    <row r="42" spans="1:3" ht="15" customHeight="1">
      <c r="A42" s="58">
        <v>50601</v>
      </c>
      <c r="B42" s="48" t="s">
        <v>2088</v>
      </c>
      <c r="C42" s="49">
        <v>0</v>
      </c>
    </row>
    <row r="43" spans="1:3" ht="15" customHeight="1">
      <c r="A43" s="58">
        <v>50602</v>
      </c>
      <c r="B43" s="48" t="s">
        <v>2089</v>
      </c>
      <c r="C43" s="49">
        <v>0</v>
      </c>
    </row>
    <row r="44" spans="1:3" ht="15" customHeight="1">
      <c r="A44" s="58">
        <v>507</v>
      </c>
      <c r="B44" s="56" t="s">
        <v>2090</v>
      </c>
      <c r="C44" s="49">
        <f>SUM(C45:C47)</f>
        <v>0</v>
      </c>
    </row>
    <row r="45" spans="1:3" ht="15" customHeight="1">
      <c r="A45" s="58">
        <v>50701</v>
      </c>
      <c r="B45" s="48" t="s">
        <v>2091</v>
      </c>
      <c r="C45" s="49">
        <v>0</v>
      </c>
    </row>
    <row r="46" spans="1:3" ht="15" customHeight="1">
      <c r="A46" s="58">
        <v>50702</v>
      </c>
      <c r="B46" s="48" t="s">
        <v>2092</v>
      </c>
      <c r="C46" s="49">
        <v>0</v>
      </c>
    </row>
    <row r="47" spans="1:3" ht="15" customHeight="1">
      <c r="A47" s="58">
        <v>50799</v>
      </c>
      <c r="B47" s="48" t="s">
        <v>2093</v>
      </c>
      <c r="C47" s="49">
        <v>0</v>
      </c>
    </row>
    <row r="48" spans="1:3" ht="15" customHeight="1">
      <c r="A48" s="58">
        <v>508</v>
      </c>
      <c r="B48" s="56" t="s">
        <v>2094</v>
      </c>
      <c r="C48" s="49">
        <f>SUM(C49:C52)</f>
        <v>0</v>
      </c>
    </row>
    <row r="49" spans="1:3" ht="15" customHeight="1">
      <c r="A49" s="58">
        <v>50803</v>
      </c>
      <c r="B49" s="48" t="s">
        <v>2095</v>
      </c>
      <c r="C49" s="49">
        <v>0</v>
      </c>
    </row>
    <row r="50" spans="1:3" ht="15" customHeight="1">
      <c r="A50" s="58">
        <v>50804</v>
      </c>
      <c r="B50" s="48" t="s">
        <v>2096</v>
      </c>
      <c r="C50" s="49">
        <v>0</v>
      </c>
    </row>
    <row r="51" spans="1:3" ht="15" customHeight="1">
      <c r="A51" s="58">
        <v>50805</v>
      </c>
      <c r="B51" s="48" t="s">
        <v>2097</v>
      </c>
      <c r="C51" s="49">
        <v>0</v>
      </c>
    </row>
    <row r="52" spans="1:3" ht="15" customHeight="1">
      <c r="A52" s="58">
        <v>50899</v>
      </c>
      <c r="B52" s="48" t="s">
        <v>2098</v>
      </c>
      <c r="C52" s="49">
        <v>0</v>
      </c>
    </row>
    <row r="53" spans="1:3" ht="15" customHeight="1">
      <c r="A53" s="58">
        <v>509</v>
      </c>
      <c r="B53" s="56" t="s">
        <v>2099</v>
      </c>
      <c r="C53" s="49">
        <f>SUM(C54:C58)</f>
        <v>77129</v>
      </c>
    </row>
    <row r="54" spans="1:3" ht="15" customHeight="1">
      <c r="A54" s="58">
        <v>50901</v>
      </c>
      <c r="B54" s="48" t="s">
        <v>2100</v>
      </c>
      <c r="C54" s="49">
        <v>3993</v>
      </c>
    </row>
    <row r="55" spans="1:3" ht="15" customHeight="1">
      <c r="A55" s="58">
        <v>50902</v>
      </c>
      <c r="B55" s="48" t="s">
        <v>2101</v>
      </c>
      <c r="C55" s="49">
        <v>498</v>
      </c>
    </row>
    <row r="56" spans="1:3" ht="15" customHeight="1">
      <c r="A56" s="58">
        <v>50903</v>
      </c>
      <c r="B56" s="48" t="s">
        <v>2102</v>
      </c>
      <c r="C56" s="49">
        <v>0</v>
      </c>
    </row>
    <row r="57" spans="1:3" ht="15" customHeight="1">
      <c r="A57" s="58">
        <v>50905</v>
      </c>
      <c r="B57" s="48" t="s">
        <v>2103</v>
      </c>
      <c r="C57" s="49">
        <v>0</v>
      </c>
    </row>
    <row r="58" spans="1:3" ht="15" customHeight="1">
      <c r="A58" s="58">
        <v>50999</v>
      </c>
      <c r="B58" s="48" t="s">
        <v>2104</v>
      </c>
      <c r="C58" s="49">
        <v>72638</v>
      </c>
    </row>
    <row r="59" spans="1:3" ht="15" customHeight="1">
      <c r="A59" s="58">
        <v>510</v>
      </c>
      <c r="B59" s="56" t="s">
        <v>2105</v>
      </c>
      <c r="C59" s="49">
        <f>SUM(C60:C62)</f>
        <v>0</v>
      </c>
    </row>
    <row r="60" spans="1:3" ht="15" customHeight="1">
      <c r="A60" s="58">
        <v>51002</v>
      </c>
      <c r="B60" s="104" t="s">
        <v>2106</v>
      </c>
      <c r="C60" s="49">
        <v>0</v>
      </c>
    </row>
    <row r="61" spans="1:3" ht="15" customHeight="1">
      <c r="A61" s="58">
        <v>51003</v>
      </c>
      <c r="B61" s="48" t="s">
        <v>1431</v>
      </c>
      <c r="C61" s="49">
        <v>0</v>
      </c>
    </row>
    <row r="62" spans="1:3" ht="15" customHeight="1">
      <c r="A62" s="58">
        <v>51004</v>
      </c>
      <c r="B62" s="48" t="s">
        <v>2107</v>
      </c>
      <c r="C62" s="49">
        <v>0</v>
      </c>
    </row>
    <row r="63" spans="1:3" ht="15" customHeight="1">
      <c r="A63" s="58">
        <v>511</v>
      </c>
      <c r="B63" s="56" t="s">
        <v>2108</v>
      </c>
      <c r="C63" s="49">
        <f>SUM(C64:C67)</f>
        <v>0</v>
      </c>
    </row>
    <row r="64" spans="1:3" ht="15" customHeight="1">
      <c r="A64" s="58">
        <v>51101</v>
      </c>
      <c r="B64" s="48" t="s">
        <v>2109</v>
      </c>
      <c r="C64" s="49">
        <v>0</v>
      </c>
    </row>
    <row r="65" spans="1:3" ht="15" customHeight="1">
      <c r="A65" s="58">
        <v>51102</v>
      </c>
      <c r="B65" s="48" t="s">
        <v>2110</v>
      </c>
      <c r="C65" s="49">
        <v>0</v>
      </c>
    </row>
    <row r="66" spans="1:3" ht="15" customHeight="1">
      <c r="A66" s="58">
        <v>51103</v>
      </c>
      <c r="B66" s="48" t="s">
        <v>2111</v>
      </c>
      <c r="C66" s="49">
        <v>0</v>
      </c>
    </row>
    <row r="67" spans="1:3" ht="15" customHeight="1">
      <c r="A67" s="58">
        <v>51104</v>
      </c>
      <c r="B67" s="48" t="s">
        <v>2112</v>
      </c>
      <c r="C67" s="49">
        <v>0</v>
      </c>
    </row>
    <row r="68" spans="1:3" ht="15" customHeight="1">
      <c r="A68" s="58">
        <v>599</v>
      </c>
      <c r="B68" s="56" t="s">
        <v>2113</v>
      </c>
      <c r="C68" s="49">
        <f>SUM(C69:C70)</f>
        <v>0</v>
      </c>
    </row>
    <row r="69" spans="1:3" ht="15" customHeight="1">
      <c r="A69" s="58">
        <v>59907</v>
      </c>
      <c r="B69" s="48" t="s">
        <v>2114</v>
      </c>
      <c r="C69" s="49">
        <v>0</v>
      </c>
    </row>
    <row r="70" spans="1:3" ht="15" customHeight="1">
      <c r="A70" s="58">
        <v>59908</v>
      </c>
      <c r="B70" s="48" t="s">
        <v>2115</v>
      </c>
      <c r="C70" s="49">
        <v>0</v>
      </c>
    </row>
    <row r="71" spans="1:3" ht="15" customHeight="1">
      <c r="A71" s="58">
        <v>59909</v>
      </c>
      <c r="B71" s="48" t="s">
        <v>2116</v>
      </c>
      <c r="C71" s="49">
        <f>SUM(C72:C73)</f>
        <v>0</v>
      </c>
    </row>
    <row r="72" spans="1:3" ht="15" customHeight="1">
      <c r="A72" s="58">
        <v>59910</v>
      </c>
      <c r="B72" s="48" t="s">
        <v>2117</v>
      </c>
      <c r="C72" s="49">
        <v>0</v>
      </c>
    </row>
    <row r="73" spans="1:3" ht="15" customHeight="1">
      <c r="A73" s="58">
        <v>59999</v>
      </c>
      <c r="B73" s="48" t="s">
        <v>1902</v>
      </c>
      <c r="C73" s="49">
        <v>0</v>
      </c>
    </row>
  </sheetData>
  <sheetProtection/>
  <autoFilter ref="A4:C73"/>
  <mergeCells count="1">
    <mergeCell ref="A2:C2"/>
  </mergeCells>
  <printOptions/>
  <pageMargins left="1.06" right="0.75" top="0.75" bottom="0.63" header="0.39" footer="0.3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D51"/>
  <sheetViews>
    <sheetView zoomScaleSheetLayoutView="100" workbookViewId="0" topLeftCell="A1">
      <selection activeCell="B37" sqref="B37"/>
    </sheetView>
  </sheetViews>
  <sheetFormatPr defaultColWidth="12.125" defaultRowHeight="16.5" customHeight="1"/>
  <cols>
    <col min="1" max="1" width="38.50390625" style="43" customWidth="1"/>
    <col min="2" max="2" width="10.875" style="43" customWidth="1"/>
    <col min="3" max="3" width="23.625" style="43" customWidth="1"/>
    <col min="4" max="4" width="12.00390625" style="43" customWidth="1"/>
    <col min="5" max="244" width="12.125" style="43" customWidth="1"/>
    <col min="245" max="16384" width="12.125" style="43" customWidth="1"/>
  </cols>
  <sheetData>
    <row r="1" ht="24.75" customHeight="1">
      <c r="A1" s="44" t="s">
        <v>2118</v>
      </c>
    </row>
    <row r="2" spans="1:4" ht="33.75" customHeight="1">
      <c r="A2" s="45" t="s">
        <v>2119</v>
      </c>
      <c r="B2" s="45"/>
      <c r="C2" s="45"/>
      <c r="D2" s="45"/>
    </row>
    <row r="3" spans="1:4" ht="16.5" customHeight="1">
      <c r="A3" s="46" t="s">
        <v>2</v>
      </c>
      <c r="B3" s="46"/>
      <c r="C3" s="46"/>
      <c r="D3" s="46"/>
    </row>
    <row r="4" spans="1:4" ht="16.5" customHeight="1">
      <c r="A4" s="47" t="s">
        <v>2120</v>
      </c>
      <c r="B4" s="47" t="s">
        <v>2121</v>
      </c>
      <c r="C4" s="47" t="s">
        <v>2120</v>
      </c>
      <c r="D4" s="47" t="s">
        <v>2121</v>
      </c>
    </row>
    <row r="5" spans="1:4" ht="16.5" customHeight="1">
      <c r="A5" s="56" t="s">
        <v>45</v>
      </c>
      <c r="B5" s="49">
        <v>115282</v>
      </c>
      <c r="C5" s="56" t="s">
        <v>1040</v>
      </c>
      <c r="D5" s="49">
        <v>588124</v>
      </c>
    </row>
    <row r="6" spans="1:4" ht="16.5" customHeight="1">
      <c r="A6" s="56" t="s">
        <v>2122</v>
      </c>
      <c r="B6" s="49">
        <v>512879</v>
      </c>
      <c r="C6" s="56" t="s">
        <v>2123</v>
      </c>
      <c r="D6" s="49">
        <v>42910</v>
      </c>
    </row>
    <row r="7" spans="1:4" ht="16.5" customHeight="1">
      <c r="A7" s="56" t="s">
        <v>2124</v>
      </c>
      <c r="B7" s="49">
        <v>8428</v>
      </c>
      <c r="C7" s="48" t="s">
        <v>2125</v>
      </c>
      <c r="D7" s="49">
        <v>3152</v>
      </c>
    </row>
    <row r="8" spans="1:4" ht="16.5" customHeight="1">
      <c r="A8" s="48" t="s">
        <v>2126</v>
      </c>
      <c r="B8" s="49">
        <v>465</v>
      </c>
      <c r="C8" s="48" t="s">
        <v>2127</v>
      </c>
      <c r="D8" s="49">
        <v>39758</v>
      </c>
    </row>
    <row r="9" spans="1:4" ht="16.5" customHeight="1">
      <c r="A9" s="48" t="s">
        <v>2128</v>
      </c>
      <c r="B9" s="49">
        <v>1874</v>
      </c>
      <c r="C9" s="56" t="s">
        <v>2129</v>
      </c>
      <c r="D9" s="49">
        <v>11804</v>
      </c>
    </row>
    <row r="10" spans="1:4" ht="16.5" customHeight="1">
      <c r="A10" s="48" t="s">
        <v>2130</v>
      </c>
      <c r="B10" s="49">
        <v>1782</v>
      </c>
      <c r="C10" s="56" t="s">
        <v>2131</v>
      </c>
      <c r="D10" s="49">
        <v>11804</v>
      </c>
    </row>
    <row r="11" spans="1:4" ht="16.5" customHeight="1">
      <c r="A11" s="48" t="s">
        <v>2132</v>
      </c>
      <c r="B11" s="49">
        <v>13</v>
      </c>
      <c r="C11" s="48" t="s">
        <v>2133</v>
      </c>
      <c r="D11" s="49">
        <v>11804</v>
      </c>
    </row>
    <row r="12" spans="1:4" ht="16.5" customHeight="1">
      <c r="A12" s="48" t="s">
        <v>2134</v>
      </c>
      <c r="B12" s="49">
        <v>3620</v>
      </c>
      <c r="C12" s="56" t="s">
        <v>2135</v>
      </c>
      <c r="D12" s="49">
        <v>2050</v>
      </c>
    </row>
    <row r="13" spans="1:4" ht="16.5" customHeight="1">
      <c r="A13" s="48" t="s">
        <v>2136</v>
      </c>
      <c r="B13" s="49">
        <v>674</v>
      </c>
      <c r="C13" s="56" t="s">
        <v>2137</v>
      </c>
      <c r="D13" s="49">
        <v>54950</v>
      </c>
    </row>
    <row r="14" spans="1:4" ht="16.5" customHeight="1">
      <c r="A14" s="56" t="s">
        <v>2138</v>
      </c>
      <c r="B14" s="49">
        <v>438991</v>
      </c>
      <c r="C14" s="56" t="s">
        <v>2139</v>
      </c>
      <c r="D14" s="49">
        <v>54950</v>
      </c>
    </row>
    <row r="15" spans="1:4" ht="16.5" customHeight="1">
      <c r="A15" s="48" t="s">
        <v>2140</v>
      </c>
      <c r="B15" s="49">
        <v>106406</v>
      </c>
      <c r="C15" s="56" t="s">
        <v>2141</v>
      </c>
      <c r="D15" s="49">
        <v>0</v>
      </c>
    </row>
    <row r="16" spans="1:4" ht="16.5" customHeight="1">
      <c r="A16" s="48" t="s">
        <v>2142</v>
      </c>
      <c r="B16" s="97">
        <v>39558</v>
      </c>
      <c r="C16" s="48"/>
      <c r="D16" s="49"/>
    </row>
    <row r="17" spans="1:4" ht="16.5" customHeight="1">
      <c r="A17" s="48" t="s">
        <v>2143</v>
      </c>
      <c r="B17" s="97">
        <v>10135</v>
      </c>
      <c r="C17" s="48"/>
      <c r="D17" s="49"/>
    </row>
    <row r="18" spans="1:4" ht="16.5" customHeight="1">
      <c r="A18" s="48" t="s">
        <v>2144</v>
      </c>
      <c r="B18" s="49">
        <v>1058</v>
      </c>
      <c r="C18" s="48"/>
      <c r="D18" s="49"/>
    </row>
    <row r="19" spans="1:4" ht="16.5" customHeight="1">
      <c r="A19" s="48" t="s">
        <v>2145</v>
      </c>
      <c r="B19" s="49">
        <v>707</v>
      </c>
      <c r="C19" s="48"/>
      <c r="D19" s="49"/>
    </row>
    <row r="20" spans="1:4" ht="16.5" customHeight="1">
      <c r="A20" s="48" t="s">
        <v>2146</v>
      </c>
      <c r="B20" s="49">
        <v>3861</v>
      </c>
      <c r="C20" s="48"/>
      <c r="D20" s="49"/>
    </row>
    <row r="21" spans="1:4" ht="16.5" customHeight="1">
      <c r="A21" s="48" t="s">
        <v>2147</v>
      </c>
      <c r="B21" s="49">
        <v>20437</v>
      </c>
      <c r="C21" s="48"/>
      <c r="D21" s="49"/>
    </row>
    <row r="22" spans="1:4" ht="16.5" customHeight="1">
      <c r="A22" s="48" t="s">
        <v>2148</v>
      </c>
      <c r="B22" s="49">
        <v>2754</v>
      </c>
      <c r="C22" s="48"/>
      <c r="D22" s="49"/>
    </row>
    <row r="23" spans="1:4" ht="16.5" customHeight="1">
      <c r="A23" s="48" t="s">
        <v>2149</v>
      </c>
      <c r="B23" s="49">
        <v>10210</v>
      </c>
      <c r="C23" s="48"/>
      <c r="D23" s="49"/>
    </row>
    <row r="24" spans="1:4" ht="16.5" customHeight="1">
      <c r="A24" s="48" t="s">
        <v>2150</v>
      </c>
      <c r="B24" s="49">
        <v>1593</v>
      </c>
      <c r="C24" s="48"/>
      <c r="D24" s="49"/>
    </row>
    <row r="25" spans="1:4" ht="16.5" customHeight="1">
      <c r="A25" s="48" t="s">
        <v>2151</v>
      </c>
      <c r="B25" s="49">
        <v>40505</v>
      </c>
      <c r="C25" s="48"/>
      <c r="D25" s="49"/>
    </row>
    <row r="26" spans="1:4" ht="16.5" customHeight="1">
      <c r="A26" s="48" t="s">
        <v>2152</v>
      </c>
      <c r="B26" s="49">
        <v>104</v>
      </c>
      <c r="C26" s="48"/>
      <c r="D26" s="49"/>
    </row>
    <row r="27" spans="1:4" ht="16.5" customHeight="1">
      <c r="A27" s="48" t="s">
        <v>2153</v>
      </c>
      <c r="B27" s="49">
        <v>626</v>
      </c>
      <c r="C27" s="48"/>
      <c r="D27" s="49"/>
    </row>
    <row r="28" spans="1:4" ht="16.5" customHeight="1">
      <c r="A28" s="48" t="s">
        <v>2154</v>
      </c>
      <c r="B28" s="97">
        <v>46194</v>
      </c>
      <c r="C28" s="48"/>
      <c r="D28" s="49"/>
    </row>
    <row r="29" spans="1:4" ht="16.5" customHeight="1">
      <c r="A29" s="48" t="s">
        <v>2155</v>
      </c>
      <c r="B29" s="97">
        <v>56820</v>
      </c>
      <c r="C29" s="48"/>
      <c r="D29" s="49"/>
    </row>
    <row r="30" spans="1:4" ht="16.5" customHeight="1">
      <c r="A30" s="48" t="s">
        <v>2156</v>
      </c>
      <c r="B30" s="97">
        <v>75</v>
      </c>
      <c r="C30" s="48"/>
      <c r="D30" s="49"/>
    </row>
    <row r="31" spans="1:4" ht="16.5" customHeight="1">
      <c r="A31" s="48" t="s">
        <v>2157</v>
      </c>
      <c r="B31" s="97">
        <v>38841</v>
      </c>
      <c r="C31" s="48"/>
      <c r="D31" s="49"/>
    </row>
    <row r="32" spans="1:4" ht="16.5" customHeight="1">
      <c r="A32" s="48" t="s">
        <v>2158</v>
      </c>
      <c r="B32" s="97">
        <v>6418</v>
      </c>
      <c r="C32" s="48"/>
      <c r="D32" s="49"/>
    </row>
    <row r="33" spans="1:4" ht="16.5" customHeight="1">
      <c r="A33" s="48" t="s">
        <v>2159</v>
      </c>
      <c r="B33" s="97">
        <v>2801</v>
      </c>
      <c r="C33" s="48"/>
      <c r="D33" s="49"/>
    </row>
    <row r="34" spans="1:4" ht="16.5" customHeight="1">
      <c r="A34" s="48" t="s">
        <v>2160</v>
      </c>
      <c r="B34" s="97">
        <v>255</v>
      </c>
      <c r="C34" s="48"/>
      <c r="D34" s="49"/>
    </row>
    <row r="35" spans="1:4" ht="16.5" customHeight="1">
      <c r="A35" s="48" t="s">
        <v>2161</v>
      </c>
      <c r="B35" s="97">
        <v>1000</v>
      </c>
      <c r="C35" s="48"/>
      <c r="D35" s="49"/>
    </row>
    <row r="36" spans="1:4" ht="16.5" customHeight="1">
      <c r="A36" s="48" t="s">
        <v>2162</v>
      </c>
      <c r="B36" s="49">
        <v>0</v>
      </c>
      <c r="C36" s="48"/>
      <c r="D36" s="49"/>
    </row>
    <row r="37" spans="1:4" ht="16.5" customHeight="1">
      <c r="A37" s="48" t="s">
        <v>2163</v>
      </c>
      <c r="B37" s="49">
        <v>12700</v>
      </c>
      <c r="C37" s="48"/>
      <c r="D37" s="49"/>
    </row>
    <row r="38" spans="1:4" ht="16.5" customHeight="1">
      <c r="A38" s="48" t="s">
        <v>2164</v>
      </c>
      <c r="B38" s="49">
        <v>5558</v>
      </c>
      <c r="C38" s="48"/>
      <c r="D38" s="49"/>
    </row>
    <row r="39" spans="1:4" ht="16.5" customHeight="1">
      <c r="A39" s="48" t="s">
        <v>2165</v>
      </c>
      <c r="B39" s="49">
        <v>27548</v>
      </c>
      <c r="C39" s="48"/>
      <c r="D39" s="49"/>
    </row>
    <row r="40" spans="1:4" ht="16.5" customHeight="1">
      <c r="A40" s="48" t="s">
        <v>2166</v>
      </c>
      <c r="B40" s="97">
        <v>2827</v>
      </c>
      <c r="C40" s="48"/>
      <c r="D40" s="49"/>
    </row>
    <row r="41" spans="1:4" ht="16.5" customHeight="1">
      <c r="A41" s="56" t="s">
        <v>2167</v>
      </c>
      <c r="B41" s="49">
        <v>65460</v>
      </c>
      <c r="C41" s="56"/>
      <c r="D41" s="49"/>
    </row>
    <row r="42" spans="1:4" ht="16.5" customHeight="1">
      <c r="A42" s="56" t="s">
        <v>2168</v>
      </c>
      <c r="B42" s="49">
        <v>6345</v>
      </c>
      <c r="C42" s="48"/>
      <c r="D42" s="49"/>
    </row>
    <row r="43" spans="1:4" ht="16.5" customHeight="1">
      <c r="A43" s="56" t="s">
        <v>2169</v>
      </c>
      <c r="B43" s="49">
        <v>26643</v>
      </c>
      <c r="C43" s="56"/>
      <c r="D43" s="49"/>
    </row>
    <row r="44" spans="1:4" ht="16.5" customHeight="1">
      <c r="A44" s="48" t="s">
        <v>2170</v>
      </c>
      <c r="B44" s="49">
        <v>26643</v>
      </c>
      <c r="C44" s="48"/>
      <c r="D44" s="49"/>
    </row>
    <row r="45" spans="1:4" ht="16.5" customHeight="1">
      <c r="A45" s="48" t="s">
        <v>2171</v>
      </c>
      <c r="B45" s="49">
        <v>0</v>
      </c>
      <c r="C45" s="48"/>
      <c r="D45" s="49"/>
    </row>
    <row r="46" spans="1:4" ht="16.5" customHeight="1">
      <c r="A46" s="56" t="s">
        <v>2172</v>
      </c>
      <c r="B46" s="49">
        <v>32701</v>
      </c>
      <c r="C46" s="56"/>
      <c r="D46" s="49"/>
    </row>
    <row r="47" spans="1:4" ht="16.5" customHeight="1">
      <c r="A47" s="56" t="s">
        <v>2173</v>
      </c>
      <c r="B47" s="49">
        <v>32701</v>
      </c>
      <c r="C47" s="48"/>
      <c r="D47" s="49"/>
    </row>
    <row r="48" spans="1:4" ht="16.5" customHeight="1">
      <c r="A48" s="48" t="s">
        <v>2174</v>
      </c>
      <c r="B48" s="49">
        <v>32701</v>
      </c>
      <c r="C48" s="48"/>
      <c r="D48" s="49"/>
    </row>
    <row r="49" spans="1:4" ht="16.5" customHeight="1">
      <c r="A49" s="48" t="s">
        <v>2175</v>
      </c>
      <c r="B49" s="49">
        <v>0</v>
      </c>
      <c r="C49" s="48"/>
      <c r="D49" s="49"/>
    </row>
    <row r="50" spans="1:4" ht="16.5" customHeight="1">
      <c r="A50" s="56" t="s">
        <v>2176</v>
      </c>
      <c r="B50" s="49">
        <v>5988</v>
      </c>
      <c r="D50" s="98"/>
    </row>
    <row r="51" spans="1:4" ht="16.5" customHeight="1">
      <c r="A51" s="47" t="s">
        <v>2177</v>
      </c>
      <c r="B51" s="49">
        <f>B50+B46+B43+B42+B41+B14+B7+B5</f>
        <v>699838</v>
      </c>
      <c r="C51" s="47" t="s">
        <v>2178</v>
      </c>
      <c r="D51" s="49">
        <f>D5+D6+D9+D12+D13</f>
        <v>699838</v>
      </c>
    </row>
  </sheetData>
  <sheetProtection/>
  <mergeCells count="2">
    <mergeCell ref="A2:D2"/>
    <mergeCell ref="A3:D3"/>
  </mergeCells>
  <printOptions/>
  <pageMargins left="0.8300000000000001" right="0.43000000000000005" top="0.7900000000000001" bottom="0.75" header="0.35" footer="0.31"/>
  <pageSetup fitToHeight="1" fitToWidth="1"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万里无云</cp:lastModifiedBy>
  <cp:lastPrinted>2016-02-23T02:07:49Z</cp:lastPrinted>
  <dcterms:created xsi:type="dcterms:W3CDTF">2010-02-20T10:52:29Z</dcterms:created>
  <dcterms:modified xsi:type="dcterms:W3CDTF">2023-09-18T03:37:14Z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ubyTemplate">
    <vt:lpwstr>14</vt:lpwstr>
  </property>
  <property fmtid="{D5CDD505-2E9C-101B-9397-08002B2CF9AE}" pid="5" name="I">
    <vt:lpwstr>688313EE9726493EA8FD44F3DF6201D5_13</vt:lpwstr>
  </property>
</Properties>
</file>