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一般公共收入" sheetId="1" r:id="rId1"/>
    <sheet name="一般性转移支付" sheetId="2" r:id="rId2"/>
    <sheet name="专项转移支付" sheetId="3" r:id="rId3"/>
    <sheet name="专项转移支付分配" sheetId="4" r:id="rId4"/>
    <sheet name="一般公共支出（类）" sheetId="5" r:id="rId5"/>
    <sheet name="一般公共支出（到项）" sheetId="6" r:id="rId6"/>
    <sheet name="一般公共基本支出" sheetId="7" r:id="rId7"/>
    <sheet name="一般公共收支平衡表" sheetId="8" r:id="rId8"/>
    <sheet name="一般债务限额及余额" sheetId="9" r:id="rId9"/>
    <sheet name="“三公”经费" sheetId="10" r:id="rId10"/>
    <sheet name="基金收入" sheetId="11" r:id="rId11"/>
    <sheet name="基金转移支付收入" sheetId="12" r:id="rId12"/>
    <sheet name="基金支出" sheetId="13" r:id="rId13"/>
    <sheet name="基金专项转移支付分配" sheetId="14" r:id="rId14"/>
    <sheet name="基金平衡" sheetId="15" r:id="rId15"/>
    <sheet name="专项债务限额及余额" sheetId="16" r:id="rId16"/>
    <sheet name="社保基金收入" sheetId="17" r:id="rId17"/>
    <sheet name="社保基金支出" sheetId="18" r:id="rId18"/>
  </sheets>
  <externalReferences>
    <externalReference r:id="rId21"/>
  </externalReferences>
  <definedNames/>
  <calcPr fullCalcOnLoad="1"/>
</workbook>
</file>

<file path=xl/sharedStrings.xml><?xml version="1.0" encoding="utf-8"?>
<sst xmlns="http://schemas.openxmlformats.org/spreadsheetml/2006/main" count="8259" uniqueCount="2930">
  <si>
    <t>表1</t>
  </si>
  <si>
    <t>2018年祁东县一般公共预算收入决算表</t>
  </si>
  <si>
    <t>单位：万元</t>
  </si>
  <si>
    <t>项            目</t>
  </si>
  <si>
    <t>2018年预算数</t>
  </si>
  <si>
    <t>2018年决算数</t>
  </si>
  <si>
    <t>完成预算%</t>
  </si>
  <si>
    <t>上年完成数</t>
  </si>
  <si>
    <t>比上年增减额</t>
  </si>
  <si>
    <t>比上年增减%</t>
  </si>
  <si>
    <t>一、税收收入</t>
  </si>
  <si>
    <t xml:space="preserve">    增值税</t>
  </si>
  <si>
    <t xml:space="preserve">    其中：营改增</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</si>
  <si>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</si>
  <si>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</si>
  <si>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</si>
  <si>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</si>
  <si>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</si>
  <si>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</si>
  <si>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</si>
  <si>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</si>
  <si>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</si>
  <si>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</si>
  <si>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</si>
  <si>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</si>
  <si>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烟叶税</t>
  </si>
  <si>
    <t xml:space="preserve">    环境保护税</t>
  </si>
  <si>
    <t>二、非税收入</t>
  </si>
  <si>
    <t xml:space="preserve">    专项收入</t>
  </si>
  <si>
    <t xml:space="preserve">    行政性收费收入</t>
  </si>
  <si>
    <t xml:space="preserve">    罚没收入</t>
  </si>
  <si>
    <t xml:space="preserve">    国有资源有偿使用收入</t>
  </si>
  <si>
    <t xml:space="preserve">    其他收入</t>
  </si>
  <si>
    <t>地方一般预算收入合计</t>
  </si>
  <si>
    <t>上划中央两税</t>
  </si>
  <si>
    <t>上划中央所得税</t>
  </si>
  <si>
    <t>上划省级税收</t>
  </si>
  <si>
    <t>财政总收入合计</t>
  </si>
  <si>
    <t xml:space="preserve">   国税</t>
  </si>
  <si>
    <t xml:space="preserve">   地税</t>
  </si>
  <si>
    <t xml:space="preserve">   财政</t>
  </si>
  <si>
    <t>表2</t>
  </si>
  <si>
    <t>2018年祁东县税收返还和一般性转移支付收入表</t>
  </si>
  <si>
    <t>预算科目</t>
  </si>
  <si>
    <t>金额</t>
  </si>
  <si>
    <t>税收返还收入</t>
  </si>
  <si>
    <t>一般性转移支付收入</t>
  </si>
  <si>
    <t>1、均衡性转移支付收入</t>
  </si>
  <si>
    <t>2、县级基本财力保障机制奖补资金收入</t>
  </si>
  <si>
    <t>3、结算补助收入</t>
  </si>
  <si>
    <t>4、资源枯竭型城市转移支付补助收入</t>
  </si>
  <si>
    <t>5、企业事业单位划转补助收入</t>
  </si>
  <si>
    <t>6、基层公检法司转移支付收入</t>
  </si>
  <si>
    <t>7、义务教育等转移支付收入</t>
  </si>
  <si>
    <t>8、基本养老金转移支付收入</t>
  </si>
  <si>
    <t>9、城乡居民医疗保险转移支付收入</t>
  </si>
  <si>
    <t>10、农村综合改革转移支付收入</t>
  </si>
  <si>
    <t>11、产粮（油）大县奖励资金收入</t>
  </si>
  <si>
    <t>12、固定数额补助收入</t>
  </si>
  <si>
    <t>13、革命老区转移支付收入</t>
  </si>
  <si>
    <t>14、贫困地区转移支付收入</t>
  </si>
  <si>
    <t>15、其他一般性转移支付收入</t>
  </si>
  <si>
    <t>表3</t>
  </si>
  <si>
    <t>2018年祁东县专项转移支付收入表</t>
  </si>
  <si>
    <t>专项转移支付收入</t>
  </si>
  <si>
    <t xml:space="preserve"> 1、一般公共服务</t>
  </si>
  <si>
    <t xml:space="preserve"> 2、公共安全</t>
  </si>
  <si>
    <t xml:space="preserve"> 3、教育</t>
  </si>
  <si>
    <t xml:space="preserve"> 4、科学技术</t>
  </si>
  <si>
    <t xml:space="preserve"> 5、文化体育与传媒</t>
  </si>
  <si>
    <t xml:space="preserve"> 6、社会保障和就业</t>
  </si>
  <si>
    <t xml:space="preserve"> 7、医疗卫生与计划生育</t>
  </si>
  <si>
    <t xml:space="preserve"> 8、节能环保</t>
  </si>
  <si>
    <t>9、城乡社区</t>
  </si>
  <si>
    <t>10、农林水</t>
  </si>
  <si>
    <t>11、交通运输</t>
  </si>
  <si>
    <t>12、资源勘探信息等</t>
  </si>
  <si>
    <t>13、商业服务业等</t>
  </si>
  <si>
    <t>14、国土海洋气象等</t>
  </si>
  <si>
    <t>15、住房保障</t>
  </si>
  <si>
    <t>16、粮油物资储备</t>
  </si>
  <si>
    <t>表4</t>
  </si>
  <si>
    <t>2018年祁东县一般公共预算专项转移支付分配</t>
  </si>
  <si>
    <t>单位：元</t>
  </si>
  <si>
    <t>单位名称</t>
  </si>
  <si>
    <t>下达日期</t>
  </si>
  <si>
    <t>功能科目</t>
  </si>
  <si>
    <t>功能科目名称</t>
  </si>
  <si>
    <t>摘要</t>
  </si>
  <si>
    <t>上级文号</t>
  </si>
  <si>
    <t>本级文号</t>
  </si>
  <si>
    <t>来源</t>
  </si>
  <si>
    <t>资金归口股室</t>
  </si>
  <si>
    <t>指标金额</t>
  </si>
  <si>
    <t>合计</t>
  </si>
  <si>
    <t>祁东县乡镇财政管理局</t>
  </si>
  <si>
    <t>2010602</t>
  </si>
  <si>
    <t xml:space="preserve">  一般行政管理事务</t>
  </si>
  <si>
    <t xml:space="preserve">  2010602</t>
  </si>
  <si>
    <t xml:space="preserve">    一般行政管理事务</t>
  </si>
  <si>
    <t>2018年度乡镇财政管理资金</t>
  </si>
  <si>
    <t>衡财乡指[2018]0315号</t>
  </si>
  <si>
    <t>祁财预Ａ［2018］0410号</t>
  </si>
  <si>
    <t>市级补助</t>
  </si>
  <si>
    <t>乡财局</t>
  </si>
  <si>
    <t>湘财乡指[2018]0001号</t>
  </si>
  <si>
    <t>祁财预Ａ［2018］0243号</t>
  </si>
  <si>
    <t>省级补助</t>
  </si>
  <si>
    <t>2019999</t>
  </si>
  <si>
    <t xml:space="preserve">  其他一般公共服务支出</t>
  </si>
  <si>
    <t xml:space="preserve">  2019999</t>
  </si>
  <si>
    <t xml:space="preserve">    其他一般公共服务支出</t>
  </si>
  <si>
    <t>市级2018年度乡镇财政管理经费－－单位见附件</t>
  </si>
  <si>
    <t>衡财乡指[2018]0113号</t>
  </si>
  <si>
    <t>祁财预Ａ［2018］0204号</t>
  </si>
  <si>
    <t>祁东县洪桥街道办事处</t>
  </si>
  <si>
    <t>预拨市级补助－－各乡镇街道</t>
  </si>
  <si>
    <t>衡财预指[2018]0000号</t>
  </si>
  <si>
    <t>祁财预Ａ［2018］0347号</t>
  </si>
  <si>
    <t>行政政法股</t>
  </si>
  <si>
    <t>2079999</t>
  </si>
  <si>
    <t xml:space="preserve">  其他文化体育与传媒支出</t>
  </si>
  <si>
    <t xml:space="preserve">  2079999</t>
  </si>
  <si>
    <t xml:space="preserve">    其他文化体育与传媒支出</t>
  </si>
  <si>
    <t>2018年中央补助地方公共文化服务体系建设绩效奖励资金</t>
  </si>
  <si>
    <t>湘财文指[2018]0041号</t>
  </si>
  <si>
    <t>祁财预Ａ［2018］0282号</t>
  </si>
  <si>
    <t>中央补助</t>
  </si>
  <si>
    <t>教科文股</t>
  </si>
  <si>
    <t>祁东县白鹤街道办事处</t>
  </si>
  <si>
    <t>2018年市级结算补助－－白鹤街道燕山村</t>
  </si>
  <si>
    <t>祁财预Ａ［2018］0533号</t>
  </si>
  <si>
    <t>预算股</t>
  </si>
  <si>
    <t>2018年结算补助－－白鹤街道燕山村</t>
  </si>
  <si>
    <t>2130399</t>
  </si>
  <si>
    <t xml:space="preserve">  其他水利支出</t>
  </si>
  <si>
    <t xml:space="preserve">  2130399</t>
  </si>
  <si>
    <t xml:space="preserve">    其他水利支出</t>
  </si>
  <si>
    <t>2018年水利项目省预算内基建资金</t>
  </si>
  <si>
    <t>湘财建一指[2018]0041号</t>
  </si>
  <si>
    <t>祁财预Ａ［2018］0113号</t>
  </si>
  <si>
    <t>经济建设股</t>
  </si>
  <si>
    <t>2159999</t>
  </si>
  <si>
    <t xml:space="preserve">  其他资源勘探信息等支出</t>
  </si>
  <si>
    <t xml:space="preserve">  2159999</t>
  </si>
  <si>
    <t xml:space="preserve">    其他资源勘探信息等支出</t>
  </si>
  <si>
    <t>落后烟花爆竹生产企业退出奖补资金－－－白鹤街道拆除烟花爆竹企业奖励1万</t>
  </si>
  <si>
    <t>衡财企指[2018]0239号</t>
  </si>
  <si>
    <t>祁财预Ａ［2018］0367号</t>
  </si>
  <si>
    <t>企业股</t>
  </si>
  <si>
    <t>祁东县金桥镇政府</t>
  </si>
  <si>
    <t>2018年结算补助－－金桥镇</t>
  </si>
  <si>
    <t>2018年常德市支援金桥镇红旗村补助</t>
  </si>
  <si>
    <t>祁财预Ａ［2018］0544号</t>
  </si>
  <si>
    <t>2018年文化支出（祁财字［2018］182号）</t>
  </si>
  <si>
    <t>湘财文指[2018]0048号</t>
  </si>
  <si>
    <t>祁财预Ａ［2018］0308号</t>
  </si>
  <si>
    <t>2120303</t>
  </si>
  <si>
    <t xml:space="preserve">  小城镇基础设施建设</t>
  </si>
  <si>
    <t xml:space="preserve">  2120303</t>
  </si>
  <si>
    <t xml:space="preserve">    小城镇基础设施建设</t>
  </si>
  <si>
    <t>2018年第二批专项补助经费－－城镇基础设施建设（祁财字［2018］244号）</t>
  </si>
  <si>
    <t>湘财建二指[2018]0045号</t>
  </si>
  <si>
    <t>祁财预Ａ［2018］0289号</t>
  </si>
  <si>
    <t>2140199</t>
  </si>
  <si>
    <t xml:space="preserve">  其他公路水路运输支出</t>
  </si>
  <si>
    <t xml:space="preserve">  2140199</t>
  </si>
  <si>
    <t xml:space="preserve">    其他公路水路运输支出</t>
  </si>
  <si>
    <t>2018年新农村建设补助资金，油丰村</t>
  </si>
  <si>
    <t>衡财建指[2018]0287号</t>
  </si>
  <si>
    <t>祁财预Ａ［2018］0403号</t>
  </si>
  <si>
    <t>2150199</t>
  </si>
  <si>
    <t xml:space="preserve">  其他资源勘探业支出</t>
  </si>
  <si>
    <t xml:space="preserve">  2150199</t>
  </si>
  <si>
    <t xml:space="preserve">    其他资源勘探业支出</t>
  </si>
  <si>
    <t>2017年度安全生产奖励资金－－金桥镇10万</t>
  </si>
  <si>
    <t>衡财企指[2018]0310号</t>
  </si>
  <si>
    <t>祁财预Ａ［2018］0433号</t>
  </si>
  <si>
    <t>祁东县鸟江镇政府</t>
  </si>
  <si>
    <t>2018年结算补助－－鸟江镇大星村</t>
  </si>
  <si>
    <t>2018年结算补助－－鸟江镇云山村</t>
  </si>
  <si>
    <t>落后烟花爆竹生产企业退出奖补资金－－－鸟江镇拆除烟花爆竹企业奖励1万</t>
  </si>
  <si>
    <t>2210106</t>
  </si>
  <si>
    <t xml:space="preserve">  公共租赁住房</t>
  </si>
  <si>
    <t xml:space="preserve">  2210106</t>
  </si>
  <si>
    <t xml:space="preserve">    公共租赁住房</t>
  </si>
  <si>
    <t>市级2015年度住房公积金增值收益</t>
  </si>
  <si>
    <t>衡财综指[2018]0144号</t>
  </si>
  <si>
    <t>祁财预Ａ［2018］0251号</t>
  </si>
  <si>
    <t>综合计划股</t>
  </si>
  <si>
    <t>祁东县归阳镇政府</t>
  </si>
  <si>
    <t>2018年结算补助－－归阳镇衡祁村</t>
  </si>
  <si>
    <t>2119901</t>
  </si>
  <si>
    <t xml:space="preserve">  其他节能环保支出</t>
  </si>
  <si>
    <t xml:space="preserve">  2119901</t>
  </si>
  <si>
    <t xml:space="preserve">    其他节能环保支出</t>
  </si>
  <si>
    <t>2018年两型社会建设专项资金第二批－－归阳镇衡祁村两型示范村创建</t>
  </si>
  <si>
    <t>衡财建指[2018]0240号</t>
  </si>
  <si>
    <t>祁财预Ａ［2018］0343号</t>
  </si>
  <si>
    <t>2018年新农村建设补助资金，幸福村</t>
  </si>
  <si>
    <t>落后烟花爆竹生产企业退出奖补资金－－－归阳拆除新光等三家烟花爆竹厂奖励资金3万</t>
  </si>
  <si>
    <t>2210199</t>
  </si>
  <si>
    <t xml:space="preserve">  其他保障性安居工程支出</t>
  </si>
  <si>
    <t xml:space="preserve">  2210199</t>
  </si>
  <si>
    <t xml:space="preserve">    其他保障性安居工程支出</t>
  </si>
  <si>
    <t>2018年保障性安居工程配套基础设施建设（第二批）和国有工矿棚户区改造中央预算内基建资金</t>
  </si>
  <si>
    <t>湘财建一指[2018]0113号</t>
  </si>
  <si>
    <t>祁财预Ａ［2018］0258号</t>
  </si>
  <si>
    <t>祁东县河洲镇政府</t>
  </si>
  <si>
    <t>提前下达2018年两型社会建设专项资金（第二批）</t>
  </si>
  <si>
    <t>湘财建指[2017]0323号</t>
  </si>
  <si>
    <t>祁财预Ａ［2018］0006号</t>
  </si>
  <si>
    <t>2120399</t>
  </si>
  <si>
    <t xml:space="preserve">  其他城乡社区公共设施支出</t>
  </si>
  <si>
    <t xml:space="preserve">  2120399</t>
  </si>
  <si>
    <t xml:space="preserve">    其他城乡社区公共设施支出</t>
  </si>
  <si>
    <t>2018年新农村建设补助资金－－河洲镇10万元</t>
  </si>
  <si>
    <t>衡财建指[2018]0260号</t>
  </si>
  <si>
    <t>祁财预Ａ［2018］0394号</t>
  </si>
  <si>
    <t>2129999</t>
  </si>
  <si>
    <t xml:space="preserve">  其他城乡社区支出</t>
  </si>
  <si>
    <t xml:space="preserve">  2129999</t>
  </si>
  <si>
    <t xml:space="preserve">    其他城乡社区支出</t>
  </si>
  <si>
    <t>2018年省级新型城镇化试点奖补资金</t>
  </si>
  <si>
    <t>湘财建二指[2018]0004号</t>
  </si>
  <si>
    <t>祁财预Ａ［2018］0116号</t>
  </si>
  <si>
    <t>2130199</t>
  </si>
  <si>
    <t xml:space="preserve">  其他农业支出</t>
  </si>
  <si>
    <t xml:space="preserve">  2130199</t>
  </si>
  <si>
    <t xml:space="preserve">    其他农业支出</t>
  </si>
  <si>
    <t>2018年农村能源建设专项奖补资金－－河洲镇戏台坪村</t>
  </si>
  <si>
    <t>衡财农指[2018]0445号</t>
  </si>
  <si>
    <t>祁财预Ａ［2018］0529号</t>
  </si>
  <si>
    <t>农业股</t>
  </si>
  <si>
    <t>2018年新农村建设经费－－河洲镇河洲村20万</t>
  </si>
  <si>
    <t>衡财预指[2018]0251号</t>
  </si>
  <si>
    <t>祁财预Ａ［2018］0538号</t>
  </si>
  <si>
    <t>2018年市级新农村建设经费－－河洲镇新堂村</t>
  </si>
  <si>
    <t>衡财预指[2018]0130号</t>
  </si>
  <si>
    <t>祁财预Ａ［2018］0222号</t>
  </si>
  <si>
    <t>2018年新农村建设补助资金，祥和村4万</t>
  </si>
  <si>
    <t xml:space="preserve">2017年第二批省直扶贫点小型项目补助资金                                      </t>
  </si>
  <si>
    <t>湘财建指[2018]0008号</t>
  </si>
  <si>
    <t>祁财预Ａ［2018］0091号</t>
  </si>
  <si>
    <t>2150699</t>
  </si>
  <si>
    <t xml:space="preserve">  其他安全生产监管支出</t>
  </si>
  <si>
    <t xml:space="preserve">  2150699</t>
  </si>
  <si>
    <t xml:space="preserve">    其他安全生产监管支出</t>
  </si>
  <si>
    <t>2018年安全生产隐患治理引导与奖励资金（河洲镇政府15万元）</t>
  </si>
  <si>
    <t>衡财企指[2018]0212号</t>
  </si>
  <si>
    <t>祁财预Ａ［2018］0366号</t>
  </si>
  <si>
    <t>祁东县粮市镇政府</t>
  </si>
  <si>
    <t>2010302</t>
  </si>
  <si>
    <t xml:space="preserve">  2010302</t>
  </si>
  <si>
    <t>2018年基层乡镇办公楼及村部维修专项补助经费－－祁财字［2018］46号、祁财字［2018］122号、祁财字［2018］84号</t>
  </si>
  <si>
    <t>湘财行指[2018]0026号</t>
  </si>
  <si>
    <t>祁财预Ａ［2018］0234号</t>
  </si>
  <si>
    <t>2018年结算补助－－粮市镇</t>
  </si>
  <si>
    <t>2018年新农村建设经费－－粮市镇粮市村5万元</t>
  </si>
  <si>
    <t>2018年新农村建设补助资金，粮市村</t>
  </si>
  <si>
    <t>祁东县过水坪镇政府</t>
  </si>
  <si>
    <t>2018年结算补助－－过水坪镇会塘村</t>
  </si>
  <si>
    <t>落后烟花爆竹生产企业退出奖补资金－－过水坪烟花爆竹企业拆除奖励9万+楠木刘阳等四个退出企业原材料半成品补贴216272．5</t>
  </si>
  <si>
    <t>祁东县双桥镇政府</t>
  </si>
  <si>
    <t>2018年结算补助－－双桥镇派出所</t>
  </si>
  <si>
    <t>2018年新农村建设补助资金－－双桥镇双桥村5万元，双桥镇厚南村5万元，双桥镇金盆村10万元</t>
  </si>
  <si>
    <t>2018年新农村建设补助资金－－双桥镇兰古村</t>
  </si>
  <si>
    <t>衡财建指[2018]0290号</t>
  </si>
  <si>
    <t>祁财预Ａ［2018］0404号</t>
  </si>
  <si>
    <t>落后烟花爆竹生产企业退出奖补资金－－－双桥退出奖励1万+盛华花炮厂退出原材料半成品补贴1856852．25元</t>
  </si>
  <si>
    <t>祁东县灵官镇政府</t>
  </si>
  <si>
    <t>2010699</t>
  </si>
  <si>
    <t xml:space="preserve">  其他财政事务支出</t>
  </si>
  <si>
    <t xml:space="preserve">  2010699</t>
  </si>
  <si>
    <t xml:space="preserve">    其他财政事务支出</t>
  </si>
  <si>
    <t>2018年税政法制工作经费</t>
  </si>
  <si>
    <t>湘财预指[2018]0004号</t>
  </si>
  <si>
    <t>祁财预Ａ［2018］0383号</t>
  </si>
  <si>
    <t>2018年结算补助－－灵官镇傅家町村</t>
  </si>
  <si>
    <t>2018年结算补助－－灵官镇枣园村</t>
  </si>
  <si>
    <t>2018年市级小型基础设施建设补助资金－－灵官镇禄桥村4万元，蒋家桥镇西湖村5万元</t>
  </si>
  <si>
    <t>衡财建指[2018]0129号</t>
  </si>
  <si>
    <t>祁财预Ａ［2018］0223号</t>
  </si>
  <si>
    <t>2018年新农村建设补助资金</t>
  </si>
  <si>
    <t>落后烟花爆竹生产企业退出奖补资金－－－灵官拆除奖励3万+许华等三个烟花爆竹退出企业原材料半成品补贴84700元</t>
  </si>
  <si>
    <t>祁东县风石堰镇政府</t>
  </si>
  <si>
    <t>2018年结算补助－－风石堰镇派出所</t>
  </si>
  <si>
    <t>2018年第一批小型基建补助资金</t>
  </si>
  <si>
    <t>湘财建一指[2018]0061号</t>
  </si>
  <si>
    <t>祁财预Ａ［2018］0166号</t>
  </si>
  <si>
    <t>2130305</t>
  </si>
  <si>
    <t xml:space="preserve">  水利工程建设</t>
  </si>
  <si>
    <t xml:space="preserve">  2130305</t>
  </si>
  <si>
    <t xml:space="preserve">    水利工程建设</t>
  </si>
  <si>
    <t>2018年度市级水库除险加固补助资金－－风石堰镇毕花村唐福冲水库</t>
  </si>
  <si>
    <t>衡财农指[2018]0253号</t>
  </si>
  <si>
    <t>祁财预Ａ［2018］0400号</t>
  </si>
  <si>
    <t>2018年新农村建设补助资金，杨井堰村</t>
  </si>
  <si>
    <t>祁东县白地市镇政府</t>
  </si>
  <si>
    <t>2018年新农村建设补助资金－－白地市镇流泉町村5万元</t>
  </si>
  <si>
    <t>2130126</t>
  </si>
  <si>
    <t xml:space="preserve">  农村公益事业</t>
  </si>
  <si>
    <t xml:space="preserve">  2130126</t>
  </si>
  <si>
    <t xml:space="preserve">    农村公益事业</t>
  </si>
  <si>
    <t>2018年新农村建设专项资金－－白地市镇元里坪村</t>
  </si>
  <si>
    <t>湘财农指[2018]0008号</t>
  </si>
  <si>
    <t>祁财预Ａ［2018］0097号</t>
  </si>
  <si>
    <t>2018年乡村旅游发展专项资金－－白地市镇响鼓岭村乡村旅游基础设施建设</t>
  </si>
  <si>
    <t>衡财外指[2018]0294号</t>
  </si>
  <si>
    <t>祁财预Ａ［2018］0432号</t>
  </si>
  <si>
    <t>2018年新农村建设补助资金，响鼓岭村</t>
  </si>
  <si>
    <t>祁东县马杜桥乡政府</t>
  </si>
  <si>
    <t>祁东县黄土铺镇政府</t>
  </si>
  <si>
    <t>2018年新农村建设经费－－黄土铺上福新村20万元</t>
  </si>
  <si>
    <t>2139999</t>
  </si>
  <si>
    <t xml:space="preserve">  其他农林水支出</t>
  </si>
  <si>
    <t xml:space="preserve">  2139999</t>
  </si>
  <si>
    <t xml:space="preserve">    其他农林水支出</t>
  </si>
  <si>
    <t>2018年乡村振兴专项资金－－黄土铺镇大荣村</t>
  </si>
  <si>
    <t>衡财农指[2018]0389号</t>
  </si>
  <si>
    <t>祁财预Ａ［2018］0510号</t>
  </si>
  <si>
    <t>祁东县石亭子镇政府</t>
  </si>
  <si>
    <t>2018年结算补助--石亭子镇云台村</t>
  </si>
  <si>
    <t>2101099</t>
  </si>
  <si>
    <t xml:space="preserve">  其他食品和药品监督管理事务支出</t>
  </si>
  <si>
    <t xml:space="preserve">  2101099</t>
  </si>
  <si>
    <t xml:space="preserve">    其他食品和药品监督管理事务支出</t>
  </si>
  <si>
    <t>2018年食品和药品监督管理项目补助资金－－祁政函［2018］49号项目</t>
  </si>
  <si>
    <t>湘财社指[2018]0060号</t>
  </si>
  <si>
    <t>祁财预Ａ［2018］0294号</t>
  </si>
  <si>
    <t>2018年文化与科技支出－－石亭子镇</t>
  </si>
  <si>
    <t>衡财教指[2018]0333号</t>
  </si>
  <si>
    <t>祁财预Ａ［2018］0482号</t>
  </si>
  <si>
    <t>2018年新农村建设补助资金，洪塘村</t>
  </si>
  <si>
    <t>祁东县官家嘴镇政府</t>
  </si>
  <si>
    <t>2018年结算补助－－官家嘴镇三角村</t>
  </si>
  <si>
    <t>2018年新农村建设经费－－官家嘴镇炉后村</t>
  </si>
  <si>
    <t>衡财预指[2018]0375号</t>
  </si>
  <si>
    <t>祁财预Ａ［2018］0461号</t>
  </si>
  <si>
    <t>2018年新农村建设补助资金，珍珠村</t>
  </si>
  <si>
    <t>祁东县步云桥镇政府</t>
  </si>
  <si>
    <t>2018年结算补助－－步云桥镇</t>
  </si>
  <si>
    <t>2018年结算补助－－步云桥镇胜岳村</t>
  </si>
  <si>
    <t xml:space="preserve">2017年第三批普通公路水毁抢修补助资金                         </t>
  </si>
  <si>
    <t>2017年度安全生产奖励资金－－步云桥镇30万元</t>
  </si>
  <si>
    <t>祁东县砖塘镇政府</t>
  </si>
  <si>
    <t>2018年新农村建设补助资金－－砖塘镇10万元</t>
  </si>
  <si>
    <t>落后烟花爆竹生产企业退出奖补资金－－－砖塘镇拆除烟花爆竹企业奖励资金1万</t>
  </si>
  <si>
    <t>祁东县蒋家桥镇政府</t>
  </si>
  <si>
    <t>2018年第二批小型基建补助资金－－蒋家桥西湖村</t>
  </si>
  <si>
    <t>湘财建一指[2018]0126号</t>
  </si>
  <si>
    <t>祁财预Ａ［2018］0262号</t>
  </si>
  <si>
    <t>2018年第一批农业财政专项资金－－当地农业产业发展和农村基础设施建设等</t>
  </si>
  <si>
    <t>湘财农指[2018]0057号</t>
  </si>
  <si>
    <t>祁财预Ａ［2018］0265号</t>
  </si>
  <si>
    <t>2018年安全生产隐患治理引导与奖励资金－－－蒋家桥镇政府15万元</t>
  </si>
  <si>
    <t>祁东县凤歧坪乡政府</t>
  </si>
  <si>
    <t>2160599</t>
  </si>
  <si>
    <t xml:space="preserve">  其他旅游业管理与服务支出</t>
  </si>
  <si>
    <t xml:space="preserve">  2160599</t>
  </si>
  <si>
    <t xml:space="preserve">    其他旅游业管理与服务支出</t>
  </si>
  <si>
    <t>2018年度旅游发展专项资金－－凤歧坪乡清华山村旅游扶贫20万元</t>
  </si>
  <si>
    <t>衡财外指[2018]0434号</t>
  </si>
  <si>
    <t>祁财预Ａ［2018］0502号</t>
  </si>
  <si>
    <t>祁东县太和堂镇政府</t>
  </si>
  <si>
    <t>2018年文化与科技支出－－太和堂镇</t>
  </si>
  <si>
    <t>2130599</t>
  </si>
  <si>
    <t xml:space="preserve">  其他扶贫支出</t>
  </si>
  <si>
    <t xml:space="preserve">  2130599</t>
  </si>
  <si>
    <t xml:space="preserve">    其他扶贫支出</t>
  </si>
  <si>
    <t>2018年市级财政专项扶贫资金－－太和堂镇寿石线公路路基改造补助</t>
  </si>
  <si>
    <t>衡财农指[2018]0187号</t>
  </si>
  <si>
    <t>祁财预Ａ［2018］0311号</t>
  </si>
  <si>
    <t>落后烟花爆竹生产企业退出奖补资金－－－太和堂拆除烟花爆竹企业奖励1万</t>
  </si>
  <si>
    <t>祁东县城连墟乡政府</t>
  </si>
  <si>
    <t>2018年结算补助－－城连墟乡龙家亭村</t>
  </si>
  <si>
    <t>2018年市级结算补助－－城连墟乡</t>
  </si>
  <si>
    <t>2018年新农村建设补助资金城连墟乡福油村</t>
  </si>
  <si>
    <t>中国共产党祁东县纪律检察委员会</t>
  </si>
  <si>
    <t>2011199</t>
  </si>
  <si>
    <t xml:space="preserve">  其他纪检监察事务支出</t>
  </si>
  <si>
    <t xml:space="preserve">  2011199</t>
  </si>
  <si>
    <t xml:space="preserve">    其他纪检监察事务支出</t>
  </si>
  <si>
    <t>2018年纪检监察机关办案补助经费</t>
  </si>
  <si>
    <t>湘财行指[2018]0021号</t>
  </si>
  <si>
    <t>祁财预Ａ［2018］0191号</t>
  </si>
  <si>
    <t>祁东县统战部</t>
  </si>
  <si>
    <t>2018年结算补助－－统战部</t>
  </si>
  <si>
    <t>祁东县委办</t>
  </si>
  <si>
    <t>2017年度目标管理绩效考核奖励经费－－县委办</t>
  </si>
  <si>
    <t>衡财预指[2018]0286号</t>
  </si>
  <si>
    <t>祁财预Ａ［2018］0407号</t>
  </si>
  <si>
    <t>共青团祁东县委员会</t>
  </si>
  <si>
    <t>2012902</t>
  </si>
  <si>
    <t xml:space="preserve">  2012902</t>
  </si>
  <si>
    <t>2018年省级党建带团建专项资金</t>
  </si>
  <si>
    <t>湘财行指[2018]0011号</t>
  </si>
  <si>
    <t>祁财预Ａ［2018］0127号</t>
  </si>
  <si>
    <t>祁东县妇联</t>
  </si>
  <si>
    <t>2018年省级妇女事业发展专项经费</t>
  </si>
  <si>
    <t>湘财行指[2018]0010号</t>
  </si>
  <si>
    <t>祁财预Ａ［2018］0126号</t>
  </si>
  <si>
    <t>祁东县政府办</t>
  </si>
  <si>
    <t>2012404</t>
  </si>
  <si>
    <t xml:space="preserve">  宗教工作专项</t>
  </si>
  <si>
    <t xml:space="preserve">  2012404</t>
  </si>
  <si>
    <t xml:space="preserve">    宗教工作专项</t>
  </si>
  <si>
    <t>2018年寺观教堂维修补助经费</t>
  </si>
  <si>
    <t>湘财行指[2018]0033号</t>
  </si>
  <si>
    <t>祁财预Ａ［2018］0235号</t>
  </si>
  <si>
    <t>祁东县宣传部</t>
  </si>
  <si>
    <t>2070199</t>
  </si>
  <si>
    <t xml:space="preserve">  其他文化支出</t>
  </si>
  <si>
    <t xml:space="preserve">  2070199</t>
  </si>
  <si>
    <t xml:space="preserve">    其他文化支出</t>
  </si>
  <si>
    <t>2018年文化事业建设经费－－县委宣传部</t>
  </si>
  <si>
    <t>衡财预指[2018]0352号</t>
  </si>
  <si>
    <t>祁财预Ａ［2018］0417号</t>
  </si>
  <si>
    <t>祁东县安监局</t>
  </si>
  <si>
    <t>落后烟花爆竹生产企业退出奖补资金－－－安监局归还烟花企业退出奖励欠款尾款</t>
  </si>
  <si>
    <t>落后烟花爆竹生产企业退出奖补资金－－－归还烟花爆竹企业关闭退出奖励借款391．56+239．75=631．31</t>
  </si>
  <si>
    <t>祁东县财政局</t>
  </si>
  <si>
    <t>2010601</t>
  </si>
  <si>
    <t xml:space="preserve">  行政运行</t>
  </si>
  <si>
    <t xml:space="preserve">  2010601</t>
  </si>
  <si>
    <t xml:space="preserve">    行政运行</t>
  </si>
  <si>
    <t>2018年政府采购制度改革绩效考核经费－－财政局</t>
  </si>
  <si>
    <t>衡财预指[2018]0492号</t>
  </si>
  <si>
    <t>祁财预Ａ［2018］0542号</t>
  </si>
  <si>
    <t>2010605</t>
  </si>
  <si>
    <t xml:space="preserve">  财政国库业务</t>
  </si>
  <si>
    <t xml:space="preserve">  2010605</t>
  </si>
  <si>
    <t xml:space="preserve">    财政国库业务</t>
  </si>
  <si>
    <t>2016年度市县财政决算工作补助经费和总会计业务经费</t>
  </si>
  <si>
    <t>湘财库指[2018]0001号</t>
  </si>
  <si>
    <t>祁财预Ａ［2018］0443号</t>
  </si>
  <si>
    <t>国库集中支付局</t>
  </si>
  <si>
    <t>2017年度国库工作经费－－县财政局</t>
  </si>
  <si>
    <t>衡财库指[2018]0406号</t>
  </si>
  <si>
    <t>祁财预Ａ［2018］0459号</t>
  </si>
  <si>
    <t>2017年度国库工作经费</t>
  </si>
  <si>
    <t>湘财库指[2018]0003号</t>
  </si>
  <si>
    <t>祁财预Ａ［2018］0457号</t>
  </si>
  <si>
    <t>县市区财政局2017年度考核奖励资金－－县财政局</t>
  </si>
  <si>
    <t>衡财预指[2018]0063号</t>
  </si>
  <si>
    <t>祁财预Ａ［2018］0302号</t>
  </si>
  <si>
    <t>2018年度预算绩效管理工作经费－－县财政局</t>
  </si>
  <si>
    <t>湘财预指[2018]0010号</t>
  </si>
  <si>
    <t>祁财预Ａ［2018］0444号</t>
  </si>
  <si>
    <t>2018年度财政监督检查专项经费</t>
  </si>
  <si>
    <t>湘财预指[2018]0009号</t>
  </si>
  <si>
    <t>祁财预Ａ［2018］0439号</t>
  </si>
  <si>
    <t>2018年全省财政支农政策培训经费－－县财政局</t>
  </si>
  <si>
    <t>湘财预指[2018]0012号</t>
  </si>
  <si>
    <t>祁财预Ａ［2018］0484号</t>
  </si>
  <si>
    <t>2018年度非税收入征管补助经费（其中2017年度征管先进单位5万元）－－财政局</t>
  </si>
  <si>
    <t>湘财预指[2018]0005号</t>
  </si>
  <si>
    <t>祁财预Ａ［2018］0412号</t>
  </si>
  <si>
    <t>2018年资产管理改革工作补助经费－－县财政局</t>
  </si>
  <si>
    <t>湘财资指[2018]0003号</t>
  </si>
  <si>
    <t>祁财预Ａ［2018］0371号</t>
  </si>
  <si>
    <t>2018年预算业务经费－－县财政局</t>
  </si>
  <si>
    <t>衡财预指[2018]0384号</t>
  </si>
  <si>
    <t>祁财预Ａ［2018］0460号</t>
  </si>
  <si>
    <t>2150599</t>
  </si>
  <si>
    <t xml:space="preserve">  其他工业和信息产业监管支出</t>
  </si>
  <si>
    <t xml:space="preserve">  2150599</t>
  </si>
  <si>
    <t xml:space="preserve">    其他工业和信息产业监管支出</t>
  </si>
  <si>
    <t>2018年度财会信息补助资金－－县财政局</t>
  </si>
  <si>
    <t>衡财企指[2018]0276号</t>
  </si>
  <si>
    <t>祁财预Ａ［2018］0398号</t>
  </si>
  <si>
    <t>祁东县信访局</t>
  </si>
  <si>
    <t>2010308</t>
  </si>
  <si>
    <t xml:space="preserve">  信访事务</t>
  </si>
  <si>
    <t xml:space="preserve">  2010308</t>
  </si>
  <si>
    <t xml:space="preserve">    信访事务</t>
  </si>
  <si>
    <t>提前下达2018年解决特殊疑难信访问题中央补助经费</t>
  </si>
  <si>
    <t>湘财行指[2017]0082号</t>
  </si>
  <si>
    <t>祁财预Ａ［2018］0053号</t>
  </si>
  <si>
    <t>2018年解决特殊疑难信访问题省级补助经费</t>
  </si>
  <si>
    <t>湘财行指[2018]0052号</t>
  </si>
  <si>
    <t>祁财预Ａ［2018］0388号</t>
  </si>
  <si>
    <t>祁东县统计局</t>
  </si>
  <si>
    <t>2010502</t>
  </si>
  <si>
    <t xml:space="preserve">  2010502</t>
  </si>
  <si>
    <t>2018年基层统计调查补助经费</t>
  </si>
  <si>
    <t>湘财行指[2018]0008号</t>
  </si>
  <si>
    <t>祁财预Ａ［2018］0107号</t>
  </si>
  <si>
    <t>祁东县审计局</t>
  </si>
  <si>
    <t>2010802</t>
  </si>
  <si>
    <t xml:space="preserve">  2010802</t>
  </si>
  <si>
    <t>2018年中央和省级审计部门专项补助经费</t>
  </si>
  <si>
    <t>湘财行指[2018]0060号</t>
  </si>
  <si>
    <t>祁财预Ａ［2018］0485号</t>
  </si>
  <si>
    <t>祁东县经济技术开发区</t>
  </si>
  <si>
    <t>“135”工程建设奖补资金</t>
  </si>
  <si>
    <t>衡财建指[2018]0072号</t>
  </si>
  <si>
    <t>祁财预Ａ［2018］0070号</t>
  </si>
  <si>
    <t>祁东县公安局</t>
  </si>
  <si>
    <t>2040202</t>
  </si>
  <si>
    <t xml:space="preserve">  2040202</t>
  </si>
  <si>
    <t>2018年全省公安机关专项经费－－督办刑事大要案件补助</t>
  </si>
  <si>
    <t>祁财预Ａ［2018］0409号</t>
  </si>
  <si>
    <t>2018年全省公安派出所专项经费－－太和堂所3万元，步云桥所3万元，玉合所3万元</t>
  </si>
  <si>
    <t>湘财政法指[2018]0019号</t>
  </si>
  <si>
    <t>祁财预Ａ［2018］0233号</t>
  </si>
  <si>
    <t>2018年部分市县政法单位补助经费－－蒋家桥、归阳镇派出所各8万</t>
  </si>
  <si>
    <t>湘财政法指[2018]0025号</t>
  </si>
  <si>
    <t>祁财预Ａ［2018］0301号</t>
  </si>
  <si>
    <t>2040208</t>
  </si>
  <si>
    <t xml:space="preserve">  出入境管理</t>
  </si>
  <si>
    <t xml:space="preserve">  2040208</t>
  </si>
  <si>
    <t xml:space="preserve">    出入境管理</t>
  </si>
  <si>
    <t>2018年下半年全省公安机关二代证与出入境证照业务工作经费－－出入境证照工本费</t>
  </si>
  <si>
    <t>湘财政法指[2018]0059号</t>
  </si>
  <si>
    <t>祁财预Ａ［2018］0486号</t>
  </si>
  <si>
    <t>2018年上半年全省公安机关二代证与出入境证照业务工作经费－－出入境工本费</t>
  </si>
  <si>
    <t>湘财政法指[2018]0023号</t>
  </si>
  <si>
    <t>祁财预Ａ［2018］0263号</t>
  </si>
  <si>
    <t>2018年全省公安机关专项经费－－人口与出入境业务经费补助</t>
  </si>
  <si>
    <t>湘财政法指[2018]0006号</t>
  </si>
  <si>
    <t>2040211</t>
  </si>
  <si>
    <t xml:space="preserve">  禁毒管理</t>
  </si>
  <si>
    <t xml:space="preserve">  2040211</t>
  </si>
  <si>
    <t xml:space="preserve">    禁毒管理</t>
  </si>
  <si>
    <t>提前下达2018年中央禁毒补助专款</t>
  </si>
  <si>
    <t>湘财政法指[2017]0050号</t>
  </si>
  <si>
    <t>祁财预Ａ［2018］0051号</t>
  </si>
  <si>
    <t>2018年中央禁毒补助专款</t>
  </si>
  <si>
    <t>湘财政法指[2018]0034号</t>
  </si>
  <si>
    <t>祁财预Ａ［2018］0305号</t>
  </si>
  <si>
    <t>2040215</t>
  </si>
  <si>
    <t xml:space="preserve">  居民身份证管理</t>
  </si>
  <si>
    <t xml:space="preserve">  2040215</t>
  </si>
  <si>
    <t xml:space="preserve">    居民身份证管理</t>
  </si>
  <si>
    <t>2018年上半年全省公安机关二代证与出入境证照业务工作经费－－二代证工本费</t>
  </si>
  <si>
    <t>2018年下半年全省公安机关二代证与出入境证照业务工作经费－－二代证工本费</t>
  </si>
  <si>
    <t>2040217</t>
  </si>
  <si>
    <t xml:space="preserve">  拘押收教场所管理</t>
  </si>
  <si>
    <t xml:space="preserve">  2040217</t>
  </si>
  <si>
    <t xml:space="preserve">    拘押收教场所管理</t>
  </si>
  <si>
    <t>2018年公安监管场所专项经费</t>
  </si>
  <si>
    <t>湘财政法指[2018]0011号</t>
  </si>
  <si>
    <t>祁财预Ａ［2018］0188号</t>
  </si>
  <si>
    <t>祁东县永昌街道办事处</t>
  </si>
  <si>
    <t>2018年结算补助－－永昌街道湖塘村</t>
  </si>
  <si>
    <t>2018年结算补助－－永昌街道洪塘町村</t>
  </si>
  <si>
    <t>祁东县玉合街道办事处</t>
  </si>
  <si>
    <t>祁东县扶贫办</t>
  </si>
  <si>
    <t>祁东县市场和质量监督管理局</t>
  </si>
  <si>
    <t>2011504</t>
  </si>
  <si>
    <t xml:space="preserve">  工商行政管理专项</t>
  </si>
  <si>
    <t xml:space="preserve">  2011504</t>
  </si>
  <si>
    <t xml:space="preserve">    工商行政管理专项</t>
  </si>
  <si>
    <t>2018年工商行政管理专项经费</t>
  </si>
  <si>
    <t>湘财行指[2018]0014号</t>
  </si>
  <si>
    <t>祁财预Ａ［2018］0128号</t>
  </si>
  <si>
    <t>提前下达2018年工商行政管理专项补助经费</t>
  </si>
  <si>
    <t>湘财行指[2017]0091号</t>
  </si>
  <si>
    <t>祁财预Ａ［2018］0054号</t>
  </si>
  <si>
    <t>2011706</t>
  </si>
  <si>
    <t xml:space="preserve">  质量技术监督行政执法及业务管理</t>
  </si>
  <si>
    <t xml:space="preserve">  2011706</t>
  </si>
  <si>
    <t xml:space="preserve">    质量技术监督行政执法及业务管理</t>
  </si>
  <si>
    <t>2018年质量监管及执法办案经费</t>
  </si>
  <si>
    <t>湘财行指[2018]0009号</t>
  </si>
  <si>
    <t>祁财预Ａ［2018］0125号</t>
  </si>
  <si>
    <t>2018年省级食品药品监管专项资金</t>
  </si>
  <si>
    <t>湘财社指[2018]0029号</t>
  </si>
  <si>
    <t>祁财预Ａ［2018］0183号</t>
  </si>
  <si>
    <t>提前下达2018年中央补助地方公共卫生服务补助专项经费</t>
  </si>
  <si>
    <t>湘财社指[2017]0161号</t>
  </si>
  <si>
    <t>祁财预Ａ［2018］0150号</t>
  </si>
  <si>
    <t>祁东县环境保护局</t>
  </si>
  <si>
    <t>2110302</t>
  </si>
  <si>
    <t xml:space="preserve">  水体</t>
  </si>
  <si>
    <t xml:space="preserve">  2110302</t>
  </si>
  <si>
    <t xml:space="preserve">    水体</t>
  </si>
  <si>
    <t>2018年省级环保资金（已建水站文化建设等附属设施建设）－－县环境保护局</t>
  </si>
  <si>
    <t>湘财建二指[2018]0054号</t>
  </si>
  <si>
    <t>祁财预Ａ［2018］0445号</t>
  </si>
  <si>
    <t>2110402</t>
  </si>
  <si>
    <t xml:space="preserve">  农村环境保护</t>
  </si>
  <si>
    <t xml:space="preserve">  2110402</t>
  </si>
  <si>
    <t xml:space="preserve">    农村环境保护</t>
  </si>
  <si>
    <t>2018年省级农村环境综合整治资金－－调整湘财建指［2018］0008号指标</t>
  </si>
  <si>
    <t>湘财建二指[2018]0075号</t>
  </si>
  <si>
    <t>祁财预Ａ［2018］0531号</t>
  </si>
  <si>
    <t>祁东县粮食局</t>
  </si>
  <si>
    <t>2220199</t>
  </si>
  <si>
    <t xml:space="preserve">  其他粮油事务支出</t>
  </si>
  <si>
    <t xml:space="preserve">  2220199</t>
  </si>
  <si>
    <t xml:space="preserve">    其他粮油事务支出</t>
  </si>
  <si>
    <t>2018年第二批“粮油千亿产业”专项资金－－归阳粮购销有限责任公司34万元，星源米业有限责任公司16万元</t>
  </si>
  <si>
    <t>湘财建二指[2018]0063号</t>
  </si>
  <si>
    <t>祁财预Ａ［2018］0430号</t>
  </si>
  <si>
    <t>祁东县交通局</t>
  </si>
  <si>
    <t>2018年第二批旅游厕所建设项目资金</t>
  </si>
  <si>
    <t>湘财外指[2018]0033号</t>
  </si>
  <si>
    <t>祁财预Ａ［2018］0152号</t>
  </si>
  <si>
    <t>祁东县建设局</t>
  </si>
  <si>
    <t>2018年省级新型城镇化试点奖补资金拨建设局体育文化广场雨棚设施款</t>
  </si>
  <si>
    <t>2210105</t>
  </si>
  <si>
    <t xml:space="preserve">  农村危房改造</t>
  </si>
  <si>
    <t xml:space="preserve">  2210105</t>
  </si>
  <si>
    <t xml:space="preserve">    农村危房改造</t>
  </si>
  <si>
    <t>提前下达2018年农村危房改造补助资金</t>
  </si>
  <si>
    <t>湘财社指[2017]0146号</t>
  </si>
  <si>
    <t>祁财预Ａ［2018］0025号</t>
  </si>
  <si>
    <t>社保股</t>
  </si>
  <si>
    <t>祁东县公路局</t>
  </si>
  <si>
    <t>2018年结算补助－－县公路局</t>
  </si>
  <si>
    <t>祁东县地方海事处</t>
  </si>
  <si>
    <t>2016年第二批渡口码头标准化补助资金</t>
  </si>
  <si>
    <t>衡财建指[2018]0029号</t>
  </si>
  <si>
    <t>祁财预Ａ［2018］0103号</t>
  </si>
  <si>
    <t>祁东县教育局</t>
  </si>
  <si>
    <t>2018年市级结算补助－－县教育局</t>
  </si>
  <si>
    <t>2050201</t>
  </si>
  <si>
    <t xml:space="preserve">  学前教育</t>
  </si>
  <si>
    <t xml:space="preserve">  2050201</t>
  </si>
  <si>
    <t xml:space="preserve">    学前教育</t>
  </si>
  <si>
    <t>提前下达2018年支持学前教育发展省级资金</t>
  </si>
  <si>
    <t>湘财教指[2017]0133号</t>
  </si>
  <si>
    <t>祁财预Ａ［2018］0061号</t>
  </si>
  <si>
    <t>2018年中小学幼儿园学生用车（船）省级奖补资金</t>
  </si>
  <si>
    <t>湘财教指[2018]0005号</t>
  </si>
  <si>
    <t>祁财预Ａ［2018］0101号</t>
  </si>
  <si>
    <t>提前下达2018年家庭经济困难幼儿入园中央补助资金</t>
  </si>
  <si>
    <t>湘财教指[2017]0167号</t>
  </si>
  <si>
    <t>祁财预Ａ［2018］0065号</t>
  </si>
  <si>
    <t>提前下达2018年家庭经济困难幼儿入园省级补助资金</t>
  </si>
  <si>
    <t>2018年家庭经济困难幼儿园补助中央资金</t>
  </si>
  <si>
    <t>湘财教指[2018]0067号</t>
  </si>
  <si>
    <t>祁财预Ａ［2018］0286号</t>
  </si>
  <si>
    <t>提前下达2018年支持学前教育发展中央资金</t>
  </si>
  <si>
    <t>2018年家庭经济困难幼儿入园补助省级资金</t>
  </si>
  <si>
    <t>湘财教指[2018]0077号</t>
  </si>
  <si>
    <t>祁财预Ａ［2018］0389号</t>
  </si>
  <si>
    <t>2018年中小学幼儿园学生用车（船）第二批省级奖补资金</t>
  </si>
  <si>
    <t>湘财教指[2018]0037号</t>
  </si>
  <si>
    <t>祁财预Ａ［2018］0226号</t>
  </si>
  <si>
    <t>2018年农村公办幼儿园建设奖补资金</t>
  </si>
  <si>
    <t>湘财教指[2018]0042号</t>
  </si>
  <si>
    <t>祁财预Ａ［2018］0227号</t>
  </si>
  <si>
    <t>2050202</t>
  </si>
  <si>
    <t xml:space="preserve">  小学教育</t>
  </si>
  <si>
    <t xml:space="preserve">  2050202</t>
  </si>
  <si>
    <t xml:space="preserve">    小学教育</t>
  </si>
  <si>
    <t>2018年义务教育标准化教学点建设奖补资金</t>
  </si>
  <si>
    <t>2018年科教支出－－祁财字［2018］144号</t>
  </si>
  <si>
    <t>湘财教指[2018]0033号</t>
  </si>
  <si>
    <t>祁财预Ａ［2018］0225号</t>
  </si>
  <si>
    <t>2018年科教支出－－祁财字［2018］366号</t>
  </si>
  <si>
    <t>湘财教指[2018]0104号</t>
  </si>
  <si>
    <t>祁财预Ａ［2018］0514号</t>
  </si>
  <si>
    <t>2018年科教支出－－祁财字［2018］330号</t>
  </si>
  <si>
    <t>湘财教指[2018]0082号</t>
  </si>
  <si>
    <t>祁财预Ａ［2018］0385号</t>
  </si>
  <si>
    <t>2018年城市义务教育扩容改造补助资金－－砖塘镇双江联校10万元，石亭子镇中心小学20万元，风石堰镇中心小学10万元，金桥镇会朝小学10万元，粮市镇中心小学10万元</t>
  </si>
  <si>
    <t>衡财教指[2018]0328号</t>
  </si>
  <si>
    <t>祁财预Ａ［2018］0475号</t>
  </si>
  <si>
    <t>2050204</t>
  </si>
  <si>
    <t xml:space="preserve">  高中教育</t>
  </si>
  <si>
    <t xml:space="preserve">  2050204</t>
  </si>
  <si>
    <t xml:space="preserve">    高中教育</t>
  </si>
  <si>
    <t>提前下达2018年普通高中资助省级免学杂费补助资金</t>
  </si>
  <si>
    <t>湘财教指[2017]0161号</t>
  </si>
  <si>
    <t>祁财预Ａ［2018］0064号</t>
  </si>
  <si>
    <t>2018年普通高中学生资助中央补助资金（国家助学金）</t>
  </si>
  <si>
    <t>湘财教指[2018]0066号</t>
  </si>
  <si>
    <t>祁财预Ａ［2018］0285号</t>
  </si>
  <si>
    <t>提前下达2018年普通高中国家助学金省级补助资金</t>
  </si>
  <si>
    <t>2018年普通高中学生资助省级补助资金－－高中助学金</t>
  </si>
  <si>
    <t>湘财教指[2018]0075号</t>
  </si>
  <si>
    <t>祁财预Ａ［2018］0390号</t>
  </si>
  <si>
    <t>2018年普通高中学生资助省级补助资金－－高中免学费72．61万元，高中免费教科书71．43万元</t>
  </si>
  <si>
    <t>2018年普通高中学生资助中央补助资金（免学杂费）</t>
  </si>
  <si>
    <t>提前下达2018年普通高中国家助学金中央补助资金</t>
  </si>
  <si>
    <t>提前下达2018年普通高中资助中央免学杂费补助资金</t>
  </si>
  <si>
    <t>2050205</t>
  </si>
  <si>
    <t xml:space="preserve">  高等教育</t>
  </si>
  <si>
    <t xml:space="preserve">  2050205</t>
  </si>
  <si>
    <t xml:space="preserve">    高等教育</t>
  </si>
  <si>
    <t>提前下达2017年度普通高校毕业生到贫困地区基层单位就业学费补偿资金</t>
  </si>
  <si>
    <t>湘财教指[2017]0162号</t>
  </si>
  <si>
    <t>祁财预Ａ［2018］0132号</t>
  </si>
  <si>
    <t>2050299</t>
  </si>
  <si>
    <t xml:space="preserve">  其他普通教育支出</t>
  </si>
  <si>
    <t xml:space="preserve">  2050299</t>
  </si>
  <si>
    <t xml:space="preserve">    其他普通教育支出</t>
  </si>
  <si>
    <t>2018年第六批教育综合发展专项资金（平安校园建设先进县市区奖补）</t>
  </si>
  <si>
    <t>湘财教指[2018]0044号</t>
  </si>
  <si>
    <t>祁财预Ａ［2018］0229号</t>
  </si>
  <si>
    <t>2018年国家助学贷款奖补资金－－祁东县学生资助管理中心</t>
  </si>
  <si>
    <t>湘财教指[2018]0068号</t>
  </si>
  <si>
    <t>祁财预Ａ［2018］0287号</t>
  </si>
  <si>
    <t>2018年校园足球发展专项经费</t>
  </si>
  <si>
    <t>衡财教指[2018]0247号</t>
  </si>
  <si>
    <t>祁财预Ａ［2018］0477号</t>
  </si>
  <si>
    <t>2018年校车安全管理市级补助资金</t>
  </si>
  <si>
    <t>衡财教指[2018]0456号</t>
  </si>
  <si>
    <t>祁财预Ａ［2018］0539号</t>
  </si>
  <si>
    <t>2018年基础教育学校改革发展经费－－第二中学10万元，育贤中学10万元</t>
  </si>
  <si>
    <t>衡财教指[2018]0365号</t>
  </si>
  <si>
    <t>祁财预Ａ［2018］0479号</t>
  </si>
  <si>
    <t>2018年第二批教育综合发展专项资金－－白地市镇枫树山中学10万元，金桥镇第二中学8万元，归阳镇冲安小学5万元，归阳镇双河小学8万元，鸟江镇杨柳小学6万元，鸟江镇卫家小学5万元</t>
  </si>
  <si>
    <t>衡财教指[2018]0337号</t>
  </si>
  <si>
    <t>祁财预Ａ［2018］0474号</t>
  </si>
  <si>
    <t>2018年国家助学贷款奖补资金－－县学生资助管理中心</t>
  </si>
  <si>
    <t>湘财教指[2018]0095号</t>
  </si>
  <si>
    <t>祁财预Ａ［2018］0517号</t>
  </si>
  <si>
    <t>2050302</t>
  </si>
  <si>
    <t xml:space="preserve">  中专教育</t>
  </si>
  <si>
    <t xml:space="preserve">  2050302</t>
  </si>
  <si>
    <t xml:space="preserve">    中专教育</t>
  </si>
  <si>
    <t>提前下达2018年中职学校免学费省级补助资金</t>
  </si>
  <si>
    <t>湘财教指[2017]0171号</t>
  </si>
  <si>
    <t>祁财预Ａ［2018］0068号</t>
  </si>
  <si>
    <t>提前下达职业院校教师素质提高计划2018年中央专项资金－－县职业中等专业学校</t>
  </si>
  <si>
    <t>湘财教指[2017]0178号</t>
  </si>
  <si>
    <t>祁财预Ａ［2018］0069号</t>
  </si>
  <si>
    <t>提前下达2018年改善中职办学条件中央资金</t>
  </si>
  <si>
    <t>湘财教指[2017]0169号</t>
  </si>
  <si>
    <t>祁财预Ａ［2018］0066号</t>
  </si>
  <si>
    <t>2018年改善中职办学条件中央补助资金－－县职业中等专业学校</t>
  </si>
  <si>
    <t>湘财教指[2018]0079号</t>
  </si>
  <si>
    <t>祁财预Ａ［2018］0341号</t>
  </si>
  <si>
    <t>提前下达2018年中职学校免学费中央补助资金</t>
  </si>
  <si>
    <t>2018年中职费学费中央追补资金</t>
  </si>
  <si>
    <t>湘财教指[2018]0087号</t>
  </si>
  <si>
    <t>祁财预Ａ［2018］0472号</t>
  </si>
  <si>
    <t>2018年中职学生资助省级补助资金－－免学费</t>
  </si>
  <si>
    <t>湘财教指[2018]0078号</t>
  </si>
  <si>
    <t>祁财预Ａ［2018］0386号</t>
  </si>
  <si>
    <t>提前下达2018年中职学校国家助学金省级补助资金</t>
  </si>
  <si>
    <t>湘财教指[2017]0170号</t>
  </si>
  <si>
    <t>祁财预Ａ［2018］0067号</t>
  </si>
  <si>
    <t>2018年中职学生资助省级补助资金－－助学金</t>
  </si>
  <si>
    <t>提前下达2018年中职学校国家助学金中央补助资金</t>
  </si>
  <si>
    <t>2018年省中职教育发展专项经费－－县职业中等专业学校</t>
  </si>
  <si>
    <t>湘财教指[2018]0043号</t>
  </si>
  <si>
    <t>祁财预Ａ［2018］0228号</t>
  </si>
  <si>
    <t>2050304</t>
  </si>
  <si>
    <t xml:space="preserve">  职业高中教育</t>
  </si>
  <si>
    <t xml:space="preserve">  2050304</t>
  </si>
  <si>
    <t xml:space="preserve">    职业高中教育</t>
  </si>
  <si>
    <t>2018年中职学生资助中央补助资金（免学费）</t>
  </si>
  <si>
    <t>湘财教指[2018]0071号</t>
  </si>
  <si>
    <t>祁财预Ａ［2018］0288号</t>
  </si>
  <si>
    <t>2018年中职学生资助中央补助资金（助学金）</t>
  </si>
  <si>
    <t>2050499</t>
  </si>
  <si>
    <t xml:space="preserve">  其他成人教育支出</t>
  </si>
  <si>
    <t xml:space="preserve">  2050499</t>
  </si>
  <si>
    <t xml:space="preserve">    其他成人教育支出</t>
  </si>
  <si>
    <t>2018年中华会计函授学校补助经费－－县财政局</t>
  </si>
  <si>
    <t>湘财教指[2018]0090号</t>
  </si>
  <si>
    <t>祁财预Ａ［2018］0473号</t>
  </si>
  <si>
    <t>2050999</t>
  </si>
  <si>
    <t xml:space="preserve">  其他教育费附加安排的支出</t>
  </si>
  <si>
    <t xml:space="preserve">  2050999</t>
  </si>
  <si>
    <t xml:space="preserve">    其他教育费附加安排的支出</t>
  </si>
  <si>
    <t>2018年教育费附加资金－－归阳镇中心学校12万元，河洲镇中心学校10万元，官家嘴中心幼儿园10万元</t>
  </si>
  <si>
    <t>衡财教指[2018]0364号</t>
  </si>
  <si>
    <t>祁财预Ａ［2018］0480号</t>
  </si>
  <si>
    <t>2059999</t>
  </si>
  <si>
    <t xml:space="preserve">  其他教育支出</t>
  </si>
  <si>
    <t xml:space="preserve">  2059999</t>
  </si>
  <si>
    <t xml:space="preserve">    其他教育支出</t>
  </si>
  <si>
    <t>2018年市级民办教育发展资金</t>
  </si>
  <si>
    <t>衡财教指[2018]0338号</t>
  </si>
  <si>
    <t>祁财预Ａ［2018］0481号</t>
  </si>
  <si>
    <t>2018年教育网络安全与信息化专项资金－－衡阳师范学院祁东附属中学</t>
  </si>
  <si>
    <t>衡财教指[2018]0348号</t>
  </si>
  <si>
    <t>祁财预Ａ［2018］0478号</t>
  </si>
  <si>
    <t>2018年第二批教育综合发展专项资金－－双桥镇中学10万元，双桥镇育英小学5万元，太和堂镇希望小学5万元，步云桥镇乔木完小10万元</t>
  </si>
  <si>
    <t>祁东县文化馆</t>
  </si>
  <si>
    <t>2018年美术馆公共图书馆、文化馆（站）免费开放省级配套资金</t>
  </si>
  <si>
    <t>湘财文指[2018]0051号</t>
  </si>
  <si>
    <t>祁财预Ａ［2018］0325号</t>
  </si>
  <si>
    <t>2018年中央补助地方公共文化服务体系建设（一般项目）专项资金</t>
  </si>
  <si>
    <t>湘财文指[2018]0012号</t>
  </si>
  <si>
    <t>祁财预Ａ［2018］0165号</t>
  </si>
  <si>
    <t>祁东县文化广电新闻出版局</t>
  </si>
  <si>
    <t>2018年农村文化建设省级配套资金</t>
  </si>
  <si>
    <t>湘财文指[2018]0024号</t>
  </si>
  <si>
    <t>祁财预Ａ［2018］0213号</t>
  </si>
  <si>
    <t>2018年文化事业建设费－－宣传部“欢乐潇湘”群众文化汇演活动</t>
  </si>
  <si>
    <t>湘财文指[2018]0076号</t>
  </si>
  <si>
    <t>祁财预Ａ［2018］0515号</t>
  </si>
  <si>
    <t>2018年农家书屋省级配套资金</t>
  </si>
  <si>
    <t>湘财文指[2018]0023号</t>
  </si>
  <si>
    <t>祁财预Ａ［2018］0212号</t>
  </si>
  <si>
    <t>2018年中央补助地方公共文化服务体系建设绩效奖励资金（第二批）－－农家书屋工作先进单位</t>
  </si>
  <si>
    <t>湘财文指[2018]0054号</t>
  </si>
  <si>
    <t>祁财预Ａ［2018］0324号</t>
  </si>
  <si>
    <t>湘财文指[2018]0022号</t>
  </si>
  <si>
    <t>祁财预Ａ［2018］0211号</t>
  </si>
  <si>
    <t>祁东县广播电视台</t>
  </si>
  <si>
    <t>2070499</t>
  </si>
  <si>
    <t xml:space="preserve">  其他新闻出版广播影视支出</t>
  </si>
  <si>
    <t xml:space="preserve">  2070499</t>
  </si>
  <si>
    <t xml:space="preserve">    其他新闻出版广播影视支出</t>
  </si>
  <si>
    <t>2018年度广播电视卫星“户户通”工程专项资金（中央资金）</t>
  </si>
  <si>
    <t>湘财文指[2018]0035号</t>
  </si>
  <si>
    <t>祁财预Ａ［2018］0281号</t>
  </si>
  <si>
    <t>提前下达2018年广播电视节目无线覆盖中央专项资金</t>
  </si>
  <si>
    <t>湘财教指[2017]0145号</t>
  </si>
  <si>
    <t>祁财预Ａ［2018］0062号</t>
  </si>
  <si>
    <t>2018年度广播电视卫星“户户通”工程专项资金（省级配套资金）</t>
  </si>
  <si>
    <t>提前下达2018年中央广播电视节目无线覆盖（数字）运维资金</t>
  </si>
  <si>
    <t>祁东县翔顺影业有限公司</t>
  </si>
  <si>
    <t>2018年农村电影放映省级配套资金</t>
  </si>
  <si>
    <t>湘财文指[2018]0025号</t>
  </si>
  <si>
    <t>祁财预Ａ［2018］0214号</t>
  </si>
  <si>
    <t>2018年中央补助地方公共文化服务体系建设（农村电影放映）专项资金</t>
  </si>
  <si>
    <t>湘财文指[2018]0013号</t>
  </si>
  <si>
    <t>祁财预Ａ［2018］0164号</t>
  </si>
  <si>
    <t>祁东县图书馆</t>
  </si>
  <si>
    <t>祁东县科学技术协会</t>
  </si>
  <si>
    <t>2060702</t>
  </si>
  <si>
    <t xml:space="preserve">  科普活动</t>
  </si>
  <si>
    <t xml:space="preserve">  2060702</t>
  </si>
  <si>
    <t xml:space="preserve">    科普活动</t>
  </si>
  <si>
    <t>2018年省级基层科普行动计划专项资金</t>
  </si>
  <si>
    <t>湘财教指[2018]0026号</t>
  </si>
  <si>
    <t>祁财预Ａ［2018］0190号</t>
  </si>
  <si>
    <t>2060705</t>
  </si>
  <si>
    <t xml:space="preserve">  科技馆站</t>
  </si>
  <si>
    <t xml:space="preserve">  2060705</t>
  </si>
  <si>
    <t xml:space="preserve">    科技馆站</t>
  </si>
  <si>
    <t>2018年科学技术普及专项资金－－县科学技术协会</t>
  </si>
  <si>
    <t>湘财教指[2018]0020号</t>
  </si>
  <si>
    <t>祁财预Ａ［2018］0124号</t>
  </si>
  <si>
    <t>祁东县文物所</t>
  </si>
  <si>
    <t>2070204</t>
  </si>
  <si>
    <t xml:space="preserve">  文物保护</t>
  </si>
  <si>
    <t xml:space="preserve">  2070204</t>
  </si>
  <si>
    <t xml:space="preserve">    文物保护</t>
  </si>
  <si>
    <t>2018年市级文物保护维修专项资金</t>
  </si>
  <si>
    <t>衡财教指[2018]0332号</t>
  </si>
  <si>
    <t>祁财预Ａ［2018］0483号</t>
  </si>
  <si>
    <t>祁东县祁剧演艺有限责任公司</t>
  </si>
  <si>
    <t>2018年文化综合发展专项资金－－县祁剧演艺有限公司</t>
  </si>
  <si>
    <t>湘财文指[2018]0010号</t>
  </si>
  <si>
    <t>祁财预Ａ［2018］0169号</t>
  </si>
  <si>
    <t>祁东县畜牧水产局</t>
  </si>
  <si>
    <t>2130108</t>
  </si>
  <si>
    <t xml:space="preserve">  病虫害控制</t>
  </si>
  <si>
    <t xml:space="preserve">  2130108</t>
  </si>
  <si>
    <t xml:space="preserve">    病虫害控制</t>
  </si>
  <si>
    <t>2017年度重大动物疫病强制扑杀和养殖环节病死猪无害化处理省级补助资金（布病扑杀补助17．78万元，病死猪无害化处理补助7．48万元）</t>
  </si>
  <si>
    <t>湘财农指[2018]0120号</t>
  </si>
  <si>
    <t>祁财预Ａ［2018］0363号</t>
  </si>
  <si>
    <t>2018年动物疫病防控资金</t>
  </si>
  <si>
    <t>湘财农指[2018]0051号</t>
  </si>
  <si>
    <t>祁财预Ａ［2018］0202号</t>
  </si>
  <si>
    <t>2018年中央动物防疫补助资金－－县畜牧水产局（重大动物疫病扑杀补助53．34万元，病死猪无害化处理补助30．25万）</t>
  </si>
  <si>
    <t>湘财农指[2018]0081号</t>
  </si>
  <si>
    <t>祁财预Ａ［2018］0320号</t>
  </si>
  <si>
    <t>2018年中央动物防疫补助资金－－县畜牧水产局（2018年强制免疫补助）</t>
  </si>
  <si>
    <t>2018年中央财政动物防疫补助经费－－县畜牧水产局（非洲猪瘟防控12万元，疫病监测流调2万元）</t>
  </si>
  <si>
    <t>湘财农指[2018]0149号</t>
  </si>
  <si>
    <t>祁财预Ａ［2018］0435号</t>
  </si>
  <si>
    <t>2018年省级财政强制免疫补助资金－－县畜牧水产局</t>
  </si>
  <si>
    <t>湘财农指[2018]0005号</t>
  </si>
  <si>
    <t>祁财预Ａ［2018］0095号</t>
  </si>
  <si>
    <t>2130109</t>
  </si>
  <si>
    <t xml:space="preserve">  农产品质量安全</t>
  </si>
  <si>
    <t xml:space="preserve">  2130109</t>
  </si>
  <si>
    <t xml:space="preserve">    农产品质量安全</t>
  </si>
  <si>
    <t>2018年畜禽水产品质量安全监管专项资金</t>
  </si>
  <si>
    <t>2130110</t>
  </si>
  <si>
    <t xml:space="preserve">  执法监管</t>
  </si>
  <si>
    <t xml:space="preserve">  2130110</t>
  </si>
  <si>
    <t xml:space="preserve">    执法监管</t>
  </si>
  <si>
    <t>2018年渔政执法与资源保护资金</t>
  </si>
  <si>
    <t>2130135</t>
  </si>
  <si>
    <t xml:space="preserve">  农业资源保护修复与利用</t>
  </si>
  <si>
    <t xml:space="preserve">  2130135</t>
  </si>
  <si>
    <t xml:space="preserve">    农业资源保护修复与利用</t>
  </si>
  <si>
    <t>2018年中央财政渔业资源增殖及保护资金－－县畜牧水产局</t>
  </si>
  <si>
    <t>湘财农指[2018]0109号</t>
  </si>
  <si>
    <t>祁财预Ａ［2018］0424号</t>
  </si>
  <si>
    <t>2018年第二批病死畜禽无害化处理机制建设奖补资金－－县畜牧水产局</t>
  </si>
  <si>
    <t>湘财农指[2018]0167号</t>
  </si>
  <si>
    <t>祁财预Ａ［2018］0425号</t>
  </si>
  <si>
    <t>祁东县农业局</t>
  </si>
  <si>
    <t>2130106</t>
  </si>
  <si>
    <t xml:space="preserve">  科技转化与推广服务</t>
  </si>
  <si>
    <t xml:space="preserve">  2130106</t>
  </si>
  <si>
    <t xml:space="preserve">    科技转化与推广服务</t>
  </si>
  <si>
    <t>2018年农业技术服务与安全监管专项资金－－祁东贫困县“三品一标”企业新认证费用补贴</t>
  </si>
  <si>
    <t>湘财农指[2018]0099号</t>
  </si>
  <si>
    <t>祁财预Ａ［2018］0359号</t>
  </si>
  <si>
    <t>2018年水稻集中育秧专项资金－－县农业局</t>
  </si>
  <si>
    <t>湘财农指[2018]0127号</t>
  </si>
  <si>
    <t>祁财预Ａ［2018］0372号</t>
  </si>
  <si>
    <t>2018年中央农作物重大病虫害防控阻截经费－－县农业局</t>
  </si>
  <si>
    <t>湘财农指[2018]0141号</t>
  </si>
  <si>
    <t>祁财预Ａ［2018］0419号</t>
  </si>
  <si>
    <t>2018年植保防疫及病虫害专业防治专项资金－－县农业局</t>
  </si>
  <si>
    <t>湘财农指[2018]0002号</t>
  </si>
  <si>
    <t>祁财预Ａ［2018］0094号</t>
  </si>
  <si>
    <t>提前下达2018年农业生产救灾（农作物病虫害防治）补助资金</t>
  </si>
  <si>
    <t>湘财农指[2017]0278号</t>
  </si>
  <si>
    <t>祁财预Ａ［2018］0049号</t>
  </si>
  <si>
    <t>农产品质量安全追溯体系建设专项资金－－县农业局</t>
  </si>
  <si>
    <t>湘财农指[2018]0129号</t>
  </si>
  <si>
    <t>祁财预Ａ［2018］0373号</t>
  </si>
  <si>
    <t>提前下达2018年农产品质量安全管理专项资金</t>
  </si>
  <si>
    <t>湘财农指[2017]0262号</t>
  </si>
  <si>
    <t>祁财预Ａ［2018］0046号</t>
  </si>
  <si>
    <t>2018年农药安全监管专项资金</t>
  </si>
  <si>
    <t>湘财农指[2018]0012号</t>
  </si>
  <si>
    <t>祁财预Ａ［2018］0098号</t>
  </si>
  <si>
    <t>提前下达2018年农业综合执法专项资金</t>
  </si>
  <si>
    <t>湘财农指[2017]0264号</t>
  </si>
  <si>
    <t>祁财预Ａ［2018］0047号</t>
  </si>
  <si>
    <t>2018年农作物种子安全专项资金</t>
  </si>
  <si>
    <t>湘财农指[2018]0014号</t>
  </si>
  <si>
    <t>祁财预Ａ［2018］0099号</t>
  </si>
  <si>
    <t>2130124</t>
  </si>
  <si>
    <t xml:space="preserve">  农业组织化与产业化经营</t>
  </si>
  <si>
    <t xml:space="preserve">  2130124</t>
  </si>
  <si>
    <t xml:space="preserve">    农业组织化与产业化经营</t>
  </si>
  <si>
    <t>2018年市级农业产业化发展资金</t>
  </si>
  <si>
    <t>衡财农指[2018]0469号</t>
  </si>
  <si>
    <t>祁财预Ａ［2018］0530号</t>
  </si>
  <si>
    <t>提前下达2018年农业一化四体系与三产融合资金（第一批）</t>
  </si>
  <si>
    <t>湘财农指[2017]0234号</t>
  </si>
  <si>
    <t>祁财预Ａ［2018］0040号</t>
  </si>
  <si>
    <t>2018年“百企”培育项目资金</t>
  </si>
  <si>
    <t>湘财农指[2018]0162号</t>
  </si>
  <si>
    <t>祁财预Ａ［2018］0422号</t>
  </si>
  <si>
    <t>2130125</t>
  </si>
  <si>
    <t xml:space="preserve">  农产品加工与促销</t>
  </si>
  <si>
    <t xml:space="preserve">  2130125</t>
  </si>
  <si>
    <t xml:space="preserve">    农产品加工与促销</t>
  </si>
  <si>
    <t>2018年现代农业特色产业园创建奖补资金</t>
  </si>
  <si>
    <t>湘财农指[2018]0160号</t>
  </si>
  <si>
    <t>祁财预Ａ［2018］0421号</t>
  </si>
  <si>
    <t>2018年农业资源与环境保护专项资金</t>
  </si>
  <si>
    <t>湘财农指[2018]0015号</t>
  </si>
  <si>
    <t>祁财预Ａ［2018］0122号</t>
  </si>
  <si>
    <t>中央农业资源与环境保护项目资金</t>
  </si>
  <si>
    <t>湘财农指[2018]0168号</t>
  </si>
  <si>
    <t>祁财预Ａ［2018］0456号</t>
  </si>
  <si>
    <t>2018年优势特色主导产业发展资金</t>
  </si>
  <si>
    <t>湘财农指[2018]0158号</t>
  </si>
  <si>
    <t>祁财预Ａ［2018］0455号</t>
  </si>
  <si>
    <t>2017年乡村文明建设专项奖补资金－－步云桥镇8万元，蒋家桥镇8万元，双桥镇5万元，金桥镇3万元</t>
  </si>
  <si>
    <t>衡财农指[2018]0156号</t>
  </si>
  <si>
    <t>祁财预Ａ［2018］0335号</t>
  </si>
  <si>
    <t>2018年专项资金－－农科所</t>
  </si>
  <si>
    <t>衡财农指[2018]0423号</t>
  </si>
  <si>
    <t>祁财预Ａ［2018］0512号</t>
  </si>
  <si>
    <t>2018年度市级茶叶产业发展资金－－高峰茶叶有限公司60万元，湖南明远府农林综合开发有限责任公司30万元</t>
  </si>
  <si>
    <t>衡财农指[2018]0440号</t>
  </si>
  <si>
    <t>祁财预Ａ［2018］0528号</t>
  </si>
  <si>
    <t>2017年农村环境综合整治奖励专项资金</t>
  </si>
  <si>
    <t>衡财农指[2018]0100号</t>
  </si>
  <si>
    <t>祁财预Ａ［2018］0195号</t>
  </si>
  <si>
    <t>耕地土壤与农产品加密调查资金（第一批）</t>
  </si>
  <si>
    <t>湘财农指[2018]0094号</t>
  </si>
  <si>
    <t>祁财预Ａ［2018］0364号</t>
  </si>
  <si>
    <t>2018年省级示范家庭农场创建资金－－县农业局（农友生态种养家庭农场）</t>
  </si>
  <si>
    <t>湘财农指[2018]0166号</t>
  </si>
  <si>
    <t>祁财预Ａ［2018］0436号</t>
  </si>
  <si>
    <t>2130316</t>
  </si>
  <si>
    <t xml:space="preserve">  农田水利</t>
  </si>
  <si>
    <t xml:space="preserve">  2130316</t>
  </si>
  <si>
    <t xml:space="preserve">    农田水利</t>
  </si>
  <si>
    <t>2017－2018年高标准农田建设奖补资金</t>
  </si>
  <si>
    <t>湘财农指[2018]0137号</t>
  </si>
  <si>
    <t>祁财预Ａ［2018］0423号</t>
  </si>
  <si>
    <t>2018年中央农业生产发展资金贫困县整合资金－－用于精准扶贫</t>
  </si>
  <si>
    <t>湘财农指[2018]0097号</t>
  </si>
  <si>
    <t>祁财预Ａ［2018］0381号</t>
  </si>
  <si>
    <t>2018年第三批农业财政专项资金－－祁财字［2018］396号</t>
  </si>
  <si>
    <t>湘财农指[2018]0204号</t>
  </si>
  <si>
    <t>祁财预Ａ［2018］0525号</t>
  </si>
  <si>
    <t>2018年国省星级休闲农庄奖励资金</t>
  </si>
  <si>
    <t>衡财农指[2018]0078号</t>
  </si>
  <si>
    <t>祁财预Ａ［2018］0176号</t>
  </si>
  <si>
    <t>2018年第二批农业财政专项资金－－祁财字［2018］147号、祁财字［2018］188号、祁财字［2018］354号、祁财字［2018］370号</t>
  </si>
  <si>
    <t>湘财农指[2018]0172号</t>
  </si>
  <si>
    <t>祁财预Ａ［2018］0426号</t>
  </si>
  <si>
    <t>农村经营服务中心</t>
  </si>
  <si>
    <t>2018年家庭农场万户工程专项资金</t>
  </si>
  <si>
    <t>湘财农指[2018]0143号</t>
  </si>
  <si>
    <t>祁财预Ａ［2018］0454号</t>
  </si>
  <si>
    <t>2018年农村土地承包经营权确权登记颁证补助资金</t>
  </si>
  <si>
    <t>湘财农指[2018]0209号</t>
  </si>
  <si>
    <t>祁财预Ａ［2018］0506号</t>
  </si>
  <si>
    <t>2018年农村集体资产清产核资专项资金</t>
  </si>
  <si>
    <t>湘财农指[2018]0146号</t>
  </si>
  <si>
    <t>祁财预Ａ［2018］0418号</t>
  </si>
  <si>
    <t>祁东县农业机械管理局</t>
  </si>
  <si>
    <t>2018年现代农机合作社建设项目资金－－县农机局</t>
  </si>
  <si>
    <t>湘财农指[2018]0176号</t>
  </si>
  <si>
    <t>祁财预Ａ［2018］0420号</t>
  </si>
  <si>
    <t>2018年度农机示范推广及服务能力建设专项资金</t>
  </si>
  <si>
    <t>湘财农指[2018]0029号</t>
  </si>
  <si>
    <t>祁财预Ａ［2018］0131号</t>
  </si>
  <si>
    <t>2018年现代农机合作社建设扶持专项资金</t>
  </si>
  <si>
    <t>湘财农指[2018]0071号</t>
  </si>
  <si>
    <t>祁财预Ａ［2018］0266号</t>
  </si>
  <si>
    <t>2130122</t>
  </si>
  <si>
    <t xml:space="preserve">  农业生产支持补贴</t>
  </si>
  <si>
    <t xml:space="preserve">  2130122</t>
  </si>
  <si>
    <t xml:space="preserve">    农业生产支持补贴</t>
  </si>
  <si>
    <t>2018年农机购置补贴资金</t>
  </si>
  <si>
    <t>湘财农指[2018]0190号</t>
  </si>
  <si>
    <t>祁财预Ａ［2018］0465号</t>
  </si>
  <si>
    <t>2018年市级农机示范合作社“以奖代补”资金</t>
  </si>
  <si>
    <t>衡财农指[2018]0149号</t>
  </si>
  <si>
    <t>祁财预Ａ［2018］0236号</t>
  </si>
  <si>
    <t>祁东县水务局</t>
  </si>
  <si>
    <t>2018年补助经费－－源山水库管理所</t>
  </si>
  <si>
    <t>衡财预指[2018]0198号</t>
  </si>
  <si>
    <t>祁财预Ａ［2018］0303号</t>
  </si>
  <si>
    <t>2018年第二批湘江保护和治理相关重点工作财政奖补资金（饮用水水源保护区规范化建设）</t>
  </si>
  <si>
    <t>湘财建二指[2018]0049号</t>
  </si>
  <si>
    <t>祁财预Ａ［2018］0354号</t>
  </si>
  <si>
    <t>2018年第一批湘江保护和治理相关重点工作财政奖补资金</t>
  </si>
  <si>
    <t>湘财建二指[2018]0030号</t>
  </si>
  <si>
    <t>祁财预Ａ［2018］0230号</t>
  </si>
  <si>
    <t>2130304</t>
  </si>
  <si>
    <t xml:space="preserve">  水利行业业务管理</t>
  </si>
  <si>
    <t xml:space="preserve">  2130304</t>
  </si>
  <si>
    <t xml:space="preserve">    水利行业业务管理</t>
  </si>
  <si>
    <t>2018年长江河势控制等工程省级新增水利预算资金－－2018年河长制湖长制及河道管理补助资金</t>
  </si>
  <si>
    <t>湘财农指[2018]0150号</t>
  </si>
  <si>
    <t>祁财预Ａ［2018］0458号</t>
  </si>
  <si>
    <t>2018年水利重点建设项目（经建口）省级补助资金－－2018年农村水电增效扩容改造省财政资金</t>
  </si>
  <si>
    <t>湘财建一指[2018]0153号</t>
  </si>
  <si>
    <t>祁财预Ａ［2018］0431号</t>
  </si>
  <si>
    <t>2018年灾后薄弱环节治理项目等新增水利预算资金－－2018年援疆援藏及地方申报项目省级补助资金（祁水报［2018］16号8万元，祁水报［2018］34号5万元）</t>
  </si>
  <si>
    <t>湘财农指[2018]0179号</t>
  </si>
  <si>
    <t>祁财预Ａ［2018］0434号</t>
  </si>
  <si>
    <t>2018年灾后薄弱环节治理项目等新增水利预算资金－－2018年主要支流、中小河流、小型病险水库治理项目省级补助资金</t>
  </si>
  <si>
    <t>2130314</t>
  </si>
  <si>
    <t xml:space="preserve">  防汛</t>
  </si>
  <si>
    <t xml:space="preserve">  2130314</t>
  </si>
  <si>
    <t xml:space="preserve">    防汛</t>
  </si>
  <si>
    <t>2018年省级特大防汛抗旱补助费</t>
  </si>
  <si>
    <t>湘财农指[2018]0052号</t>
  </si>
  <si>
    <t>祁财预Ａ［2018］0182号</t>
  </si>
  <si>
    <t>2018年长江河势控制等工程省级新增水利预算资金－－2018年“五小水利”省级补助资金</t>
  </si>
  <si>
    <t>2018年度省水利厅部门预算资金（小型农田水利建设）－－其中用于精准扶贫45万元、祁水报［2017］10号10万元</t>
  </si>
  <si>
    <t>湘财农指[2018]0035号</t>
  </si>
  <si>
    <t>祁财预Ａ［2018］0153号</t>
  </si>
  <si>
    <t>2018年度市级水利建设专项资金（第三批）</t>
  </si>
  <si>
    <t>衡财农指[2018]0369号</t>
  </si>
  <si>
    <t>祁财预Ａ［2018］0508号</t>
  </si>
  <si>
    <t>2018年市级第二批水资源费－－太和堂镇云岭村5万元，石亭子镇罗江村10万元，官家嘴镇三角村10万元，砖塘镇先锋村5万元</t>
  </si>
  <si>
    <t>衡财农指[2018]0311号</t>
  </si>
  <si>
    <t>祁财预Ａ［2018］0450号</t>
  </si>
  <si>
    <t>2018年市级第一批水资源费－－入河排污口核查整改提升</t>
  </si>
  <si>
    <t>衡财农指[2018]0301号</t>
  </si>
  <si>
    <t>祁财预Ａ［2018］0451号</t>
  </si>
  <si>
    <t>2018年度市级水利专项资金－－蒋家桥镇新岭村山平塘整修</t>
  </si>
  <si>
    <t>衡财农指[2018]0388号</t>
  </si>
  <si>
    <t>祁财预Ａ［2018］0509号</t>
  </si>
  <si>
    <t>2018年度市级水利建设专项资金（第一批）</t>
  </si>
  <si>
    <t>衡财农指[2018]0358号</t>
  </si>
  <si>
    <t>祁财预Ａ［2018］0452号</t>
  </si>
  <si>
    <t>2018年市级水利专项资金－－小型水库管理人员培训</t>
  </si>
  <si>
    <t>衡财农指[2018]0387号</t>
  </si>
  <si>
    <t>祁财预Ａ［2018］0511号</t>
  </si>
  <si>
    <t>2018年度市级水利专项资金（第二批）</t>
  </si>
  <si>
    <t>衡财农指[2018]0359号</t>
  </si>
  <si>
    <t>祁财预Ａ［2018］0453号</t>
  </si>
  <si>
    <t>祁东县林业局</t>
  </si>
  <si>
    <t>2110602</t>
  </si>
  <si>
    <t xml:space="preserve">  退耕现金</t>
  </si>
  <si>
    <t xml:space="preserve">  2110602</t>
  </si>
  <si>
    <t xml:space="preserve">    退耕现金</t>
  </si>
  <si>
    <t>提前下达2016年度新一轮退耕还林第二次补助资金</t>
  </si>
  <si>
    <t>湘财农指[2017]0227号</t>
  </si>
  <si>
    <t>祁财预Ａ［2018］0037号</t>
  </si>
  <si>
    <t>提前下达2014年度新一轮退耕还林工程第三次补助资金</t>
  </si>
  <si>
    <t>湘财农指[2017]0226号</t>
  </si>
  <si>
    <t>祁财预Ａ［2018］0036号</t>
  </si>
  <si>
    <t>2130205</t>
  </si>
  <si>
    <t xml:space="preserve">  森林培育</t>
  </si>
  <si>
    <t xml:space="preserve">  2130205</t>
  </si>
  <si>
    <t xml:space="preserve">    森林培育</t>
  </si>
  <si>
    <t>2016年度市级油茶产业发展资金结转资金－－县开发区共青生态农庄</t>
  </si>
  <si>
    <t>衡财农指[2018]0425号</t>
  </si>
  <si>
    <t>祁财预Ａ［2018］0513号</t>
  </si>
  <si>
    <t>2018年度秀美村庄专项资金－－河洲镇祥和村</t>
  </si>
  <si>
    <t>湘财农指[2018]0047号</t>
  </si>
  <si>
    <t>祁财预Ａ［2018］0201号</t>
  </si>
  <si>
    <t>2018年第二批中央财政造林补贴资金－－直接经费109万元，间接经费5万元</t>
  </si>
  <si>
    <t>湘财农指[2018]0112号</t>
  </si>
  <si>
    <t>祁财预Ａ［2018］0380号</t>
  </si>
  <si>
    <t>2018年第三批林业专项资金（古树名木、义务植树及花卉）</t>
  </si>
  <si>
    <t>湘财农指[2018]0031号</t>
  </si>
  <si>
    <t>祁财预Ａ［2018］0158号</t>
  </si>
  <si>
    <t>2018年省财政绿色通道和“裸露山地”造林专项资金－S218省道祁东县段绿化补助</t>
  </si>
  <si>
    <t>湘财农指[2018]0045号</t>
  </si>
  <si>
    <t>祁财预Ａ［2018］0199号</t>
  </si>
  <si>
    <t>2018年上一轮退耕还生态森林抚育补助资金</t>
  </si>
  <si>
    <t>湘财农指[2018]0116号</t>
  </si>
  <si>
    <t>祁财预Ａ［2018］0362号</t>
  </si>
  <si>
    <t>2018年第五批林业专项资金</t>
  </si>
  <si>
    <t>湘财农指[2018]0042号</t>
  </si>
  <si>
    <t>祁财预Ａ［2018］0197号</t>
  </si>
  <si>
    <t>中央财政2018年第二批森林抚育补贴资金（直接费用60万元，间接费用3万元）</t>
  </si>
  <si>
    <t>湘财农指[2018]0115号</t>
  </si>
  <si>
    <t>祁财预Ａ［2018］0360号</t>
  </si>
  <si>
    <t>2018年第六批林业专项资金</t>
  </si>
  <si>
    <t>湘财农指[2018]0044号</t>
  </si>
  <si>
    <t>祁财预Ａ［2018］0224号</t>
  </si>
  <si>
    <t>2130206</t>
  </si>
  <si>
    <t xml:space="preserve">  林业技术推广</t>
  </si>
  <si>
    <t xml:space="preserve">  2130206</t>
  </si>
  <si>
    <t xml:space="preserve">    林业技术推广</t>
  </si>
  <si>
    <t>2018年中央财政林业科技推广示范资金－－油茶果处理关键技术及设备应用示范</t>
  </si>
  <si>
    <t>湘财农指[2018]0103号</t>
  </si>
  <si>
    <t>祁财预Ａ［2018］0379号</t>
  </si>
  <si>
    <t>2130207</t>
  </si>
  <si>
    <t xml:space="preserve">  森林资源管理</t>
  </si>
  <si>
    <t xml:space="preserve">  2130207</t>
  </si>
  <si>
    <t xml:space="preserve">    森林资源管理</t>
  </si>
  <si>
    <t>2018年集体和个人天然商品林管护补助资金</t>
  </si>
  <si>
    <t>湘财农指[2018]0111号</t>
  </si>
  <si>
    <t>祁财预Ａ［2018］0358号</t>
  </si>
  <si>
    <t>2130209</t>
  </si>
  <si>
    <t xml:space="preserve">  森林生态效益补偿</t>
  </si>
  <si>
    <t xml:space="preserve">  2130209</t>
  </si>
  <si>
    <t xml:space="preserve">    森林生态效益补偿</t>
  </si>
  <si>
    <t>2018年森林生态效益补偿基金公共管护支出</t>
  </si>
  <si>
    <t>湘财农指[2018]0064号</t>
  </si>
  <si>
    <t>祁财预Ａ［2018］0242号</t>
  </si>
  <si>
    <t>2018年森林生态效益补偿管护补助支出（第二批）</t>
  </si>
  <si>
    <t>湘财农指[2018]0049号</t>
  </si>
  <si>
    <t>祁财预Ａ［2018］0240号</t>
  </si>
  <si>
    <t>2018年森林生态效益补偿管护补助支出（第三批）－－中央财政森林生态效益补偿管护补助支出</t>
  </si>
  <si>
    <t>湘财农指[2018]0114号</t>
  </si>
  <si>
    <t>祁财预Ａ［2018］0375号</t>
  </si>
  <si>
    <t>提前下达2018年省级森林生态效益补偿管护补助</t>
  </si>
  <si>
    <t>湘财农指[2017]0257号</t>
  </si>
  <si>
    <t>祁财预Ａ［2018］0044号</t>
  </si>
  <si>
    <t>2018年森林生态效益补偿管护补助支出（第三批）－－省财政厅森林生态效益补偿</t>
  </si>
  <si>
    <t>提前下达2018年中央森林生态效益补偿管护补助</t>
  </si>
  <si>
    <t>2130212</t>
  </si>
  <si>
    <t xml:space="preserve">  湿地保护</t>
  </si>
  <si>
    <t xml:space="preserve">  2130212</t>
  </si>
  <si>
    <t xml:space="preserve">    湿地保护</t>
  </si>
  <si>
    <t>2018年中央财政湿地保护补助资金</t>
  </si>
  <si>
    <t>湘财农指[2018]0105号</t>
  </si>
  <si>
    <t>祁财预Ａ［2018］0378号</t>
  </si>
  <si>
    <t>2130221</t>
  </si>
  <si>
    <t xml:space="preserve">  林业产业化</t>
  </si>
  <si>
    <t xml:space="preserve">  2130221</t>
  </si>
  <si>
    <t xml:space="preserve">    林业产业化</t>
  </si>
  <si>
    <t>2018年省级林下经济专项资金（用于项目）</t>
  </si>
  <si>
    <t>湘财农指[2018]0030号</t>
  </si>
  <si>
    <t>祁财预Ａ［2018］0163号</t>
  </si>
  <si>
    <t>2130227</t>
  </si>
  <si>
    <t xml:space="preserve">  林业贷款贴息</t>
  </si>
  <si>
    <t xml:space="preserve">  2130227</t>
  </si>
  <si>
    <t xml:space="preserve">    林业贷款贴息</t>
  </si>
  <si>
    <t>2018年林业贷款中央财政贴息资金</t>
  </si>
  <si>
    <t>湘财农指[2018]0088号</t>
  </si>
  <si>
    <t>祁财预Ａ［2018］0355号</t>
  </si>
  <si>
    <t>2130234</t>
  </si>
  <si>
    <t xml:space="preserve">  林业防灾减灾</t>
  </si>
  <si>
    <t xml:space="preserve">  2130234</t>
  </si>
  <si>
    <t xml:space="preserve">    林业防灾减灾</t>
  </si>
  <si>
    <t>2018年第二批有害生物防治补助资金－－县林业局（松材线虫病防治）</t>
  </si>
  <si>
    <t>湘财农指[2018]0113号</t>
  </si>
  <si>
    <t>祁财预Ａ［2018］0376号</t>
  </si>
  <si>
    <t>2018年省级林业生产救灾资金（松毛虫防治）－－县林业局</t>
  </si>
  <si>
    <t>湘财农指[2018]0061号</t>
  </si>
  <si>
    <t>祁财预Ａ［2018］0241号</t>
  </si>
  <si>
    <t>2018年病虫害防治专项资金－－林业局</t>
  </si>
  <si>
    <t>湘财农指[2018]0043号</t>
  </si>
  <si>
    <t>祁财预Ａ［2018］0198号</t>
  </si>
  <si>
    <t>2130299</t>
  </si>
  <si>
    <t xml:space="preserve">  其他林业支出</t>
  </si>
  <si>
    <t xml:space="preserve">  2130299</t>
  </si>
  <si>
    <t xml:space="preserve">    其他林业支出</t>
  </si>
  <si>
    <t>2018年市级油茶产业发展专项资金</t>
  </si>
  <si>
    <t>衡财农指[2018]0439号</t>
  </si>
  <si>
    <t>祁财预Ａ［2018］0527号</t>
  </si>
  <si>
    <t>2018年林业基本建设项目配套资金（配套资金）</t>
  </si>
  <si>
    <t>2018年草原防火等项目中央预算内基建资金</t>
  </si>
  <si>
    <t>湘财建一指[2018]0077号</t>
  </si>
  <si>
    <t>祁财预Ａ［2018］0180号</t>
  </si>
  <si>
    <t>2018年度林路养护项目资金</t>
  </si>
  <si>
    <t>湘财建一指[2018]0010号</t>
  </si>
  <si>
    <t>祁财预Ａ［2018］0109号</t>
  </si>
  <si>
    <t>祁东县农业综合开发办公室</t>
  </si>
  <si>
    <t>2130601</t>
  </si>
  <si>
    <t xml:space="preserve">  机构运行</t>
  </si>
  <si>
    <t xml:space="preserve">  2130601</t>
  </si>
  <si>
    <t xml:space="preserve">    机构运行</t>
  </si>
  <si>
    <t>2018年农业综合开发补助经费资金</t>
  </si>
  <si>
    <t>湘财农综指[2018]0002号</t>
  </si>
  <si>
    <t>祁财预Ａ［2018］0162号</t>
  </si>
  <si>
    <t>2130602</t>
  </si>
  <si>
    <t xml:space="preserve">  土地治理</t>
  </si>
  <si>
    <t xml:space="preserve">  2130602</t>
  </si>
  <si>
    <t xml:space="preserve">    土地治理</t>
  </si>
  <si>
    <t>2018年第二批农业综合开发中央和省级财政资金</t>
  </si>
  <si>
    <t>湘财农综指[2018]0005号</t>
  </si>
  <si>
    <t>祁财预Ａ［2018］0264号</t>
  </si>
  <si>
    <t>祁东县森林公安分局</t>
  </si>
  <si>
    <t>2130213</t>
  </si>
  <si>
    <t xml:space="preserve">  林业执法与监督</t>
  </si>
  <si>
    <t xml:space="preserve">  2130213</t>
  </si>
  <si>
    <t xml:space="preserve">    林业执法与监督</t>
  </si>
  <si>
    <t>提前下达中央财政2018年森林公安补助资金－－森林公安办案和业务装备经费</t>
  </si>
  <si>
    <t>湘财农指[2017]0256号</t>
  </si>
  <si>
    <t>祁财预Ａ［2018］0043号</t>
  </si>
  <si>
    <t>2018年中央财政森林公安补助资金（第二批）－－森林公安办案和业务装备经费</t>
  </si>
  <si>
    <t>湘财农指[2018]0091号</t>
  </si>
  <si>
    <t>祁财预Ａ［2018］0357号</t>
  </si>
  <si>
    <t>四明山国家森林公园管理处</t>
  </si>
  <si>
    <t>预拨市级补助－－四明山乡</t>
  </si>
  <si>
    <t>2018年结算补助－－四明山国家公园管理处</t>
  </si>
  <si>
    <t>2110501</t>
  </si>
  <si>
    <t xml:space="preserve">  森林管护</t>
  </si>
  <si>
    <t xml:space="preserve">  2110501</t>
  </si>
  <si>
    <t xml:space="preserve">    森林管护</t>
  </si>
  <si>
    <t>提前下达2018年天然林停伐补助资金－－四明山国有林场</t>
  </si>
  <si>
    <t>湘财农指[2017]0229号</t>
  </si>
  <si>
    <t>祁财预Ａ［2018］0039号</t>
  </si>
  <si>
    <t>2110507</t>
  </si>
  <si>
    <t xml:space="preserve">  停伐补助</t>
  </si>
  <si>
    <t xml:space="preserve">  2110507</t>
  </si>
  <si>
    <t xml:space="preserve">    停伐补助</t>
  </si>
  <si>
    <t>2018年第二批中央财政天然林停伐补助资金－－四明山国有林场</t>
  </si>
  <si>
    <t>湘财农指[2018]0106号</t>
  </si>
  <si>
    <t>祁财预Ａ［2018］0377号</t>
  </si>
  <si>
    <t>2018年重点防护林工程中央预算内基建资金</t>
  </si>
  <si>
    <t>湘财建一指[2018]0097号</t>
  </si>
  <si>
    <t>祁财预Ａ［2018］0220号</t>
  </si>
  <si>
    <t>2018年国有天然商品林管护补助资金</t>
  </si>
  <si>
    <t>湘财农指[2018]0110号</t>
  </si>
  <si>
    <t>祁财预Ａ［2018］0361号</t>
  </si>
  <si>
    <t>祁财预Ａ［2018］240号</t>
  </si>
  <si>
    <t>2018年度旅游发展专项资金－－衡旅［2017］55号四明山国家森林公园品牌创建100万元</t>
  </si>
  <si>
    <t>2015年至2016年旅游景区（点）旅游厕所补助资金－－四明山国家森林公园12．6万元</t>
  </si>
  <si>
    <t>衡财外指[2018]0099号</t>
  </si>
  <si>
    <t>祁财预Ａ［2018］0203号</t>
  </si>
  <si>
    <t>四明山棚改进度款，2018年保障性安居工程配套基础设施建设（第二批）和国有工矿棚户区改造中央预算内基建资金</t>
  </si>
  <si>
    <t>祁东县社保局</t>
  </si>
  <si>
    <t>2230103</t>
  </si>
  <si>
    <t xml:space="preserve">  国有企业办职教幼教补助支出</t>
  </si>
  <si>
    <t xml:space="preserve">  2230103</t>
  </si>
  <si>
    <t xml:space="preserve">    国有企业办职教幼教补助支出</t>
  </si>
  <si>
    <t>2015－2016年度解决国有企业职教幼教退休教师待遇补助清算资金</t>
  </si>
  <si>
    <t>湘财国预企指[2018]1号</t>
  </si>
  <si>
    <t>祁财预Ａ［2018］0238号</t>
  </si>
  <si>
    <t>祁东县民政局</t>
  </si>
  <si>
    <t>2080207</t>
  </si>
  <si>
    <t xml:space="preserve">  行政区划和地名管理</t>
  </si>
  <si>
    <t xml:space="preserve">  2080207</t>
  </si>
  <si>
    <t xml:space="preserve">    行政区划和地名管理</t>
  </si>
  <si>
    <t>2018年民政事业省级补助（贫困地区地名普查）</t>
  </si>
  <si>
    <t>湘财社指[2018]0030号</t>
  </si>
  <si>
    <t>祁财预Ａ［2018］0184号</t>
  </si>
  <si>
    <t>2018年中央财政地名普查补助资金</t>
  </si>
  <si>
    <t>湘财社指[2018]0037号</t>
  </si>
  <si>
    <t>祁财预Ａ［2018］0186号</t>
  </si>
  <si>
    <t>2080899</t>
  </si>
  <si>
    <t xml:space="preserve">  其他优抚支出</t>
  </si>
  <si>
    <t xml:space="preserve">  2080899</t>
  </si>
  <si>
    <t xml:space="preserve">    其他优抚支出</t>
  </si>
  <si>
    <t>2018年抚恤提标补助资金－－县民政局</t>
  </si>
  <si>
    <t>湘财社指[2018]0071号</t>
  </si>
  <si>
    <t>祁财预Ａ［2018］0299号</t>
  </si>
  <si>
    <t>2018年优抚对象抚恤和医疗补助资金（优抚补助）</t>
  </si>
  <si>
    <t>湘财社指[2018]0051号</t>
  </si>
  <si>
    <t>祁财预Ａ［2018］0276号</t>
  </si>
  <si>
    <t>2018年老党员生活补贴补助资金</t>
  </si>
  <si>
    <t>湘财社指[2018]0004号</t>
  </si>
  <si>
    <t>祁财预Ａ［2018］0105号</t>
  </si>
  <si>
    <t>2080901</t>
  </si>
  <si>
    <t xml:space="preserve">  退役士兵安置</t>
  </si>
  <si>
    <t xml:space="preserve">  2080901</t>
  </si>
  <si>
    <t xml:space="preserve">    退役士兵安置</t>
  </si>
  <si>
    <t>2018年优抚安置省级补助资金（义务兵家庭优待金）</t>
  </si>
  <si>
    <t>湘财社指[2018]0022号</t>
  </si>
  <si>
    <t>祁财预Ａ［2018］0157号</t>
  </si>
  <si>
    <t>2080904</t>
  </si>
  <si>
    <t xml:space="preserve">  退役士兵管理教育</t>
  </si>
  <si>
    <t xml:space="preserve">  2080904</t>
  </si>
  <si>
    <t xml:space="preserve">    退役士兵管理教育</t>
  </si>
  <si>
    <t>2018年退役安置补助资金－－自主就业士兵教育培训经费（民政局）</t>
  </si>
  <si>
    <t>湘财社指[2018]0073号</t>
  </si>
  <si>
    <t>祁财预Ａ［2018］0312号</t>
  </si>
  <si>
    <t>2081002</t>
  </si>
  <si>
    <t xml:space="preserve">  老年福利</t>
  </si>
  <si>
    <t xml:space="preserve">  2081002</t>
  </si>
  <si>
    <t xml:space="preserve">    老年福利</t>
  </si>
  <si>
    <t>2018年养老服务体系建设补助资金（拨民政局）</t>
  </si>
  <si>
    <t>湘财社指[2018]0041号</t>
  </si>
  <si>
    <t>祁财预Ａ［2018］0244号</t>
  </si>
  <si>
    <t>2081501</t>
  </si>
  <si>
    <t xml:space="preserve">  中央自然灾害生活补助</t>
  </si>
  <si>
    <t xml:space="preserve">  2081501</t>
  </si>
  <si>
    <t xml:space="preserve">    中央自然灾害生活补助</t>
  </si>
  <si>
    <t>2018年自然灾害生活救助补助资金（中央资金）</t>
  </si>
  <si>
    <t>湘财社指[2018]0109号</t>
  </si>
  <si>
    <t>祁财预Ａ［2018］0497号</t>
  </si>
  <si>
    <t>2081502</t>
  </si>
  <si>
    <t xml:space="preserve">  地方自然灾害生活补助</t>
  </si>
  <si>
    <t xml:space="preserve">  2081502</t>
  </si>
  <si>
    <t xml:space="preserve">    地方自然灾害生活补助</t>
  </si>
  <si>
    <t>2018年自然灾害生活救助补助资金（省级资金）</t>
  </si>
  <si>
    <t>2101401</t>
  </si>
  <si>
    <t xml:space="preserve">  优抚对象医疗补助</t>
  </si>
  <si>
    <t xml:space="preserve">  2101401</t>
  </si>
  <si>
    <t xml:space="preserve">    优抚对象医疗补助</t>
  </si>
  <si>
    <t>提前下达2018年优抚对象医疗补助</t>
  </si>
  <si>
    <t>湘财社指[2017]0129号</t>
  </si>
  <si>
    <t>祁财预Ａ［2018］0008号</t>
  </si>
  <si>
    <t>2018年优抚对象抚恤和医疗补助资金（优抚对象医疗补助）</t>
  </si>
  <si>
    <t>祁东县残联</t>
  </si>
  <si>
    <t>2081104</t>
  </si>
  <si>
    <t xml:space="preserve">  残疾人康复</t>
  </si>
  <si>
    <t xml:space="preserve">  2081104</t>
  </si>
  <si>
    <t xml:space="preserve">    残疾人康复</t>
  </si>
  <si>
    <t>2018年残疾人事业补助资金</t>
  </si>
  <si>
    <t>湘财社指[2018]0026号</t>
  </si>
  <si>
    <t>祁财预Ａ［2018］0156号</t>
  </si>
  <si>
    <t>提前下达2018年残疾人康复资金</t>
  </si>
  <si>
    <t>湘财社指[2017]0135号</t>
  </si>
  <si>
    <t>祁财预Ａ［2018］0011号</t>
  </si>
  <si>
    <t>2018年残疾人事业补助资金（残疾人康复）</t>
  </si>
  <si>
    <t>湘财社指[2018]0052号</t>
  </si>
  <si>
    <t>祁财预Ａ［2018］0277号</t>
  </si>
  <si>
    <t>2081105</t>
  </si>
  <si>
    <t xml:space="preserve">  残疾人就业和扶贫</t>
  </si>
  <si>
    <t xml:space="preserve">  2081105</t>
  </si>
  <si>
    <t xml:space="preserve">    残疾人就业和扶贫</t>
  </si>
  <si>
    <t>2018年残疾人事业补助资金（残疾人就业和扶贫）</t>
  </si>
  <si>
    <t>提前下达2018年残疾人就业和扶贫资金</t>
  </si>
  <si>
    <t>2081199</t>
  </si>
  <si>
    <t xml:space="preserve">  其他残疾人事业支出</t>
  </si>
  <si>
    <t xml:space="preserve">  2081199</t>
  </si>
  <si>
    <t xml:space="preserve">    其他残疾人事业支出</t>
  </si>
  <si>
    <t>提前下达2018年其他残疾人事业资金</t>
  </si>
  <si>
    <t>2018年残疾人事业补助资金（其他残疾人事业）</t>
  </si>
  <si>
    <t>祁东县卫生局</t>
  </si>
  <si>
    <t>2081699</t>
  </si>
  <si>
    <t xml:space="preserve">  其他红十字事业支出</t>
  </si>
  <si>
    <t xml:space="preserve">  2081699</t>
  </si>
  <si>
    <t xml:space="preserve">    其他红十字事业支出</t>
  </si>
  <si>
    <t>2018年省补助红十字博爱家园补助资金－－双桥镇洋湖村博爱家园（拨卫生局）</t>
  </si>
  <si>
    <t>湘财社指[2018]0024号</t>
  </si>
  <si>
    <t>祁财预Ａ［2018］0237号</t>
  </si>
  <si>
    <t>2100299</t>
  </si>
  <si>
    <t xml:space="preserve">  其他公立医院支出</t>
  </si>
  <si>
    <t xml:space="preserve">  2100299</t>
  </si>
  <si>
    <t xml:space="preserve">    其他公立医院支出</t>
  </si>
  <si>
    <t>提前下达2018年中央补助公立医院综合改革项目经费</t>
  </si>
  <si>
    <t>湘财社指[2017]0134号</t>
  </si>
  <si>
    <t>祁财预Ａ［2018］0021号</t>
  </si>
  <si>
    <t>2100399</t>
  </si>
  <si>
    <t xml:space="preserve">  其他基层医疗卫生机构支出</t>
  </si>
  <si>
    <t xml:space="preserve">  2100399</t>
  </si>
  <si>
    <t xml:space="preserve">    其他基层医疗卫生机构支出</t>
  </si>
  <si>
    <t>2018年基层远程诊室建设工程省预算内基建资金</t>
  </si>
  <si>
    <t>湘财建一指[2018]0032号</t>
  </si>
  <si>
    <t>祁财预Ａ［2018］0112号</t>
  </si>
  <si>
    <t>提前下达2018年村卫生室实施基本药物制度中央财政补助资金</t>
  </si>
  <si>
    <t>湘财社指[2017]0141号</t>
  </si>
  <si>
    <t>祁财预Ａ［2018］0023号</t>
  </si>
  <si>
    <t>提前下达2018年村卫生室实施基本药物制度中央财政补助资金（拨卫计局）</t>
  </si>
  <si>
    <t>2100408</t>
  </si>
  <si>
    <t xml:space="preserve">  基本公共卫生服务</t>
  </si>
  <si>
    <t xml:space="preserve">  2100408</t>
  </si>
  <si>
    <t xml:space="preserve">    基本公共卫生服务</t>
  </si>
  <si>
    <t>2018年基本公共卫生服务补助资金（拨卫计局）</t>
  </si>
  <si>
    <t>湘财社指[2018]0072号</t>
  </si>
  <si>
    <t>祁财预Ａ［2018］0334号</t>
  </si>
  <si>
    <t>2100409</t>
  </si>
  <si>
    <t xml:space="preserve">  重大公共卫生专项</t>
  </si>
  <si>
    <t xml:space="preserve">  2100409</t>
  </si>
  <si>
    <t xml:space="preserve">    重大公共卫生专项</t>
  </si>
  <si>
    <t>2018年中央补助医疗服务能力提升（卫生健康人才培养培训）项目经费－－县乡村卫生人才能力提升培训</t>
  </si>
  <si>
    <t>湘财社指[2018]0067号</t>
  </si>
  <si>
    <t>祁财预Ａ［2018］0280号</t>
  </si>
  <si>
    <t>2018年中央补助重大公共卫生项目经费－－县卫生和计划生育局（孕前检查）</t>
  </si>
  <si>
    <t>湘财社指[2018]0055号</t>
  </si>
  <si>
    <t>祁财预Ａ［2018］0352号</t>
  </si>
  <si>
    <t>2018年省补助万名医师对口支援乡镇卫生院项目经费（拨卫计局）</t>
  </si>
  <si>
    <t>湘财社指[2018]0014号</t>
  </si>
  <si>
    <t>祁财预Ａ［2018］0139号</t>
  </si>
  <si>
    <t>2018年中央补助重大公共卫生项目经费－－县卫生和计划生育局（艾滋病10．62万元，其他44．156万元）</t>
  </si>
  <si>
    <t>提前下达2018年省补助贫困县婚前医学检查项目经费</t>
  </si>
  <si>
    <t>湘财社指[2017]0156号</t>
  </si>
  <si>
    <t>祁财预Ａ［2018］0028号</t>
  </si>
  <si>
    <t>2018年中央补助农村适龄妇女“两癌”免费筛查项目经费（拨卫计局）</t>
  </si>
  <si>
    <t>湘财社指[2018]0012号</t>
  </si>
  <si>
    <t>祁财预Ａ［2018］0137号</t>
  </si>
  <si>
    <t>2018年省补助农村适龄妇女“两癌”免费筛查项目经费（拨卫生局）</t>
  </si>
  <si>
    <t>2018年省补助妇幼保健及社区卫生专项经费（拨卫计局）</t>
  </si>
  <si>
    <t>湘财社指[2018]0013号</t>
  </si>
  <si>
    <t>祁财预Ａ［2018］0138号</t>
  </si>
  <si>
    <t>2018年省补助产前筛查项目经费</t>
  </si>
  <si>
    <t>湘财社指[2018]0010号</t>
  </si>
  <si>
    <t>祁财预Ａ［2018］0135号</t>
  </si>
  <si>
    <t>提前下达2018年中央重大公共卫生服务项目补助资金</t>
  </si>
  <si>
    <t>湘财社指[2017]0137号</t>
  </si>
  <si>
    <t>祁财预Ａ［2018］0022号</t>
  </si>
  <si>
    <t>2018年中央补助重大公共卫生项目经费－－县卫生和计划生育局</t>
  </si>
  <si>
    <t>2018年省补助尘肺病农民工基本医疗救助资金</t>
  </si>
  <si>
    <t>湘财社指[2018]0009号</t>
  </si>
  <si>
    <t>祁财预Ａ［2018］0134号</t>
  </si>
  <si>
    <t>2018年中央补助重大公共卫生项目经费－－人民医院（拨卫计局）</t>
  </si>
  <si>
    <t>2018年中央补助医疗服务能力提升（卫生健康人才培养培训）项目经费－－助理全科医生培训（拨卫计局）</t>
  </si>
  <si>
    <t>2100601</t>
  </si>
  <si>
    <t xml:space="preserve">  中医（民族医）药专项</t>
  </si>
  <si>
    <t xml:space="preserve">  2100601</t>
  </si>
  <si>
    <t xml:space="preserve">    中医（民族医）药专项</t>
  </si>
  <si>
    <t>提前下达2018年中央补助中医药项目经费</t>
  </si>
  <si>
    <t>湘财社指[2017]0155号</t>
  </si>
  <si>
    <t>祁财预Ａ［2018］0027号</t>
  </si>
  <si>
    <t>提前下达2018年省级补助中医专项项目经费（拨卫计局）</t>
  </si>
  <si>
    <t>湘财社指[2017]0150号</t>
  </si>
  <si>
    <t>祁财预Ａ［2018］0026号</t>
  </si>
  <si>
    <t>2100717</t>
  </si>
  <si>
    <t xml:space="preserve">  计划生育服务</t>
  </si>
  <si>
    <t xml:space="preserve">  2100717</t>
  </si>
  <si>
    <t xml:space="preserve">    计划生育服务</t>
  </si>
  <si>
    <t>2018年省补助计划生育家庭创业贷款贴息项目经费</t>
  </si>
  <si>
    <t>湘财社指[2018]0020号</t>
  </si>
  <si>
    <t>祁财预Ａ［2018］0143号</t>
  </si>
  <si>
    <t>2018年省补助基层计生协会能力建设专项经费</t>
  </si>
  <si>
    <t>湘财社指[2018]0008号</t>
  </si>
  <si>
    <t>祁财预Ａ［2018］0133号</t>
  </si>
  <si>
    <t>2018年省补助独生子女保健项目经费</t>
  </si>
  <si>
    <t>湘财社指[2018]0032号</t>
  </si>
  <si>
    <t>祁财预Ａ［2018］0185号</t>
  </si>
  <si>
    <t>2018年计划生育服务省级财政第二批补助资金</t>
  </si>
  <si>
    <t>湘财社指[2018]0116号</t>
  </si>
  <si>
    <t>祁财预Ａ［2018］0521号</t>
  </si>
  <si>
    <t>提前下达2018年省补助计划生育节育手术补助项目经费</t>
  </si>
  <si>
    <t>2018年省补助计划生育“三结合”项目经费</t>
  </si>
  <si>
    <t>湘财社指[2018]0019号</t>
  </si>
  <si>
    <t>祁财预Ａ［2018］0142号</t>
  </si>
  <si>
    <t>提前下达2018年省补助孕前优生健康检查项目经费</t>
  </si>
  <si>
    <t>2018年度城镇独生子女父母奖励省级结算资金</t>
  </si>
  <si>
    <t>湘财社指[2018]0090号</t>
  </si>
  <si>
    <t>祁财预Ａ［2018］0370号</t>
  </si>
  <si>
    <t>2018年省补助计划生育特殊家庭购买健康保险项目经费</t>
  </si>
  <si>
    <t>湘财社指[2018]0018号</t>
  </si>
  <si>
    <t>祁财预Ａ［2018］0141号</t>
  </si>
  <si>
    <t>提前下达2018年城镇独生子女父母奖励省级补助资金</t>
  </si>
  <si>
    <t>湘财社指[2017]0116号</t>
  </si>
  <si>
    <t>祁财预Ａ［2018］0019号</t>
  </si>
  <si>
    <t>2100799</t>
  </si>
  <si>
    <t xml:space="preserve">  其他计划生育事务支出</t>
  </si>
  <si>
    <t xml:space="preserve">  2100799</t>
  </si>
  <si>
    <t xml:space="preserve">    其他计划生育事务支出</t>
  </si>
  <si>
    <t>2018年省补助计划生育特殊家庭重病大病住院护理补贴资金</t>
  </si>
  <si>
    <t>湘财社指[2018]0027号</t>
  </si>
  <si>
    <t>祁财预Ａ［2018］0148号</t>
  </si>
  <si>
    <t>2018年省补助计划生育能力建设项目经费</t>
  </si>
  <si>
    <t>湘财社指[2018]0011号</t>
  </si>
  <si>
    <t>祁财预Ａ［2018］0136号</t>
  </si>
  <si>
    <t>2109901</t>
  </si>
  <si>
    <t xml:space="preserve">  其他医疗卫生与计划生育支出</t>
  </si>
  <si>
    <t xml:space="preserve">  2109901</t>
  </si>
  <si>
    <t xml:space="preserve">    其他医疗卫生与计划生育支出</t>
  </si>
  <si>
    <t>2018年医疗卫生服务体系建设省级财政补助资金－－县人民医院归阳分院综合楼建设</t>
  </si>
  <si>
    <t>湘财社指[2018]0093号</t>
  </si>
  <si>
    <t>祁财预Ａ［2018］0331号</t>
  </si>
  <si>
    <t>祁东县卫生监督所</t>
  </si>
  <si>
    <t>2018年中央补助重大公共卫生项目经费－－卫生和执法监督所</t>
  </si>
  <si>
    <t>祁东县疾控中心</t>
  </si>
  <si>
    <t>2018年省补助饮用水卫生检测等项目经费</t>
  </si>
  <si>
    <t>湘财社指[2018]0016号</t>
  </si>
  <si>
    <t>祁财预Ａ［2018］0140号</t>
  </si>
  <si>
    <t>提前下达2018年中央重大公共卫生服务项目补助资金（其中扩大免疫规划20万元，艾滋病14万元，精神病慢病非传性15．87万元）</t>
  </si>
  <si>
    <t>2018年中央补助重大公共卫生项目经费－－县疾病预防控制中心</t>
  </si>
  <si>
    <t>提前下达2018年省级补助免疫规划及疾病控制项目经费</t>
  </si>
  <si>
    <t>祁东县军干所</t>
  </si>
  <si>
    <t>2080902</t>
  </si>
  <si>
    <t xml:space="preserve">  军队移交政府的离退休人员安置</t>
  </si>
  <si>
    <t xml:space="preserve">  2080902</t>
  </si>
  <si>
    <t xml:space="preserve">    军队移交政府的离退休人员安置</t>
  </si>
  <si>
    <t>提前下达2018年省级军休人员经费</t>
  </si>
  <si>
    <t>2018年退役安置补助资金－－军队离退休人员经费（军干所）</t>
  </si>
  <si>
    <t>提前下达2018年中央军休人员经费</t>
  </si>
  <si>
    <t>2080903</t>
  </si>
  <si>
    <t xml:space="preserve">  军队移交政府离退休干部管理机构</t>
  </si>
  <si>
    <t xml:space="preserve">  2080903</t>
  </si>
  <si>
    <t xml:space="preserve">    军队移交政府离退休干部管理机构</t>
  </si>
  <si>
    <t>提前下达2018年中央军休机构经费</t>
  </si>
  <si>
    <t>2018年退役安置补助资金－－军干所（军休机构管理经费4．5万元，服务用房经费28万元）</t>
  </si>
  <si>
    <t>提前下达2018年省级军休机构经费</t>
  </si>
  <si>
    <t>祁东县福利院</t>
  </si>
  <si>
    <t>2081001</t>
  </si>
  <si>
    <t xml:space="preserve">  儿童福利</t>
  </si>
  <si>
    <t xml:space="preserve">  2081001</t>
  </si>
  <si>
    <t xml:space="preserve">    儿童福利</t>
  </si>
  <si>
    <t>2018年支持民政和残疾人公共服务设施建设债券资金－－县儿童福利院新建</t>
  </si>
  <si>
    <t>湘财社指[2018]0102号</t>
  </si>
  <si>
    <t>祁财预Ａ［2018］0437号</t>
  </si>
  <si>
    <t>祁东县老龄办</t>
  </si>
  <si>
    <t>2018年民政事业省级补助资金（拨老龄办）</t>
  </si>
  <si>
    <t>湘财社指[2018]0025号</t>
  </si>
  <si>
    <t>祁财预Ａ［2018］0159号</t>
  </si>
  <si>
    <t>祁东县城乡社会救助管理局</t>
  </si>
  <si>
    <t>2101301</t>
  </si>
  <si>
    <t xml:space="preserve">  城乡医疗救助</t>
  </si>
  <si>
    <t xml:space="preserve">  2101301</t>
  </si>
  <si>
    <t xml:space="preserve">    城乡医疗救助</t>
  </si>
  <si>
    <t>2018年中央健康扶贫补助资金</t>
  </si>
  <si>
    <t>湘财社指[2018]0089号</t>
  </si>
  <si>
    <t>祁财预Ａ［2018］0464号</t>
  </si>
  <si>
    <t>祁东县婚姻登记处</t>
  </si>
  <si>
    <t>2080299</t>
  </si>
  <si>
    <t xml:space="preserve">  其他民政管理事务支出</t>
  </si>
  <si>
    <t xml:space="preserve">  2080299</t>
  </si>
  <si>
    <t xml:space="preserve">    其他民政管理事务支出</t>
  </si>
  <si>
    <t>2018年支持民政和残疾人公共服务设施建设债券资金－－婚姻登记机关标准建设</t>
  </si>
  <si>
    <t>祁东县移民开发局</t>
  </si>
  <si>
    <t>2130312</t>
  </si>
  <si>
    <t xml:space="preserve">  水质监测</t>
  </si>
  <si>
    <t xml:space="preserve">  2130312</t>
  </si>
  <si>
    <t xml:space="preserve">    水质监测</t>
  </si>
  <si>
    <t>2018年中央大中型水库移民后期扶持资金（监测评估）</t>
  </si>
  <si>
    <t>湘财综指[2018]0029号</t>
  </si>
  <si>
    <t>祁财预Ａ［2018］0272号</t>
  </si>
  <si>
    <t>2018年度移民工作经费补助资金</t>
  </si>
  <si>
    <t>湘财综指[2018]0006号</t>
  </si>
  <si>
    <t>祁财预Ａ［2018］0189号</t>
  </si>
  <si>
    <t>提前下达2018年移民困难扶助金</t>
  </si>
  <si>
    <t>湘财综指[2017]0067号</t>
  </si>
  <si>
    <t>祁财预Ａ［2018］0014号</t>
  </si>
  <si>
    <t>祁东县国土资源局</t>
  </si>
  <si>
    <t>2200199</t>
  </si>
  <si>
    <t xml:space="preserve">  其他国土资源事务支出</t>
  </si>
  <si>
    <t xml:space="preserve">  2200199</t>
  </si>
  <si>
    <t xml:space="preserve">    其他国土资源事务支出</t>
  </si>
  <si>
    <t>2018年市县土地相关业务建设补助资金</t>
  </si>
  <si>
    <t>湘财建一指[2018]0019号</t>
  </si>
  <si>
    <t>祁财预Ａ［2018］0118号</t>
  </si>
  <si>
    <t>祁东县经济科技和信息化局</t>
  </si>
  <si>
    <t>2060404</t>
  </si>
  <si>
    <t xml:space="preserve">  科技成果转化与扩散</t>
  </si>
  <si>
    <t xml:space="preserve">  2060404</t>
  </si>
  <si>
    <t xml:space="preserve">    科技成果转化与扩散</t>
  </si>
  <si>
    <t>2018年度第五批科技发展计划（技术创新引导计划）项目经费－－湖南省科技扶贫专家服务团</t>
  </si>
  <si>
    <t>湘财教指[2018]0047号</t>
  </si>
  <si>
    <t>祁财预Ａ［2018］0283号</t>
  </si>
  <si>
    <t>祁东县国库集中收付核算局</t>
  </si>
  <si>
    <t>2018年市级财源建设资金－－永昌街道办10万元，风石堰镇5万元</t>
  </si>
  <si>
    <t>衡财库指[2018]0405号</t>
  </si>
  <si>
    <t>祁财预Ａ［2018］0491号</t>
  </si>
  <si>
    <t>2018年财源建设市级配套资金－－县百香果生态种养有限责任公司10万元，县新书屋甜橙种植专业合作社10万元，县云林农业发展有限公司10万元，湖南文妹子现代农业科技生态园有限公司5万元，县光华米业有限公司5万元</t>
  </si>
  <si>
    <t>衡财源指[2018]0354号</t>
  </si>
  <si>
    <t>祁财预Ａ［2018］0447号</t>
  </si>
  <si>
    <t>2150899</t>
  </si>
  <si>
    <t xml:space="preserve">  其他支持中小企业发展和管理支出</t>
  </si>
  <si>
    <t xml:space="preserve">  2150899</t>
  </si>
  <si>
    <t xml:space="preserve">    其他支持中小企业发展和管理支出</t>
  </si>
  <si>
    <t>2018年省级财源建设资金－－祁东县恒久商砼有限公司35万元，湖南省富生钢构有限公司24万元</t>
  </si>
  <si>
    <t>湘财库指[2018]0002号</t>
  </si>
  <si>
    <t>祁财预Ａ［2018］0395号</t>
  </si>
  <si>
    <t>财政局预算股</t>
  </si>
  <si>
    <t>2017年小康社会推进工作考核奖励经费</t>
  </si>
  <si>
    <t>衡财预指[2018]0421号</t>
  </si>
  <si>
    <t>祁财预Ａ［2018］0524号</t>
  </si>
  <si>
    <t>财政局经建股</t>
  </si>
  <si>
    <t>2010499</t>
  </si>
  <si>
    <t xml:space="preserve">  其他发展与改革事务支出</t>
  </si>
  <si>
    <t xml:space="preserve">  2010499</t>
  </si>
  <si>
    <t xml:space="preserve">    其他发展与改革事务支出</t>
  </si>
  <si>
    <t>2018年县域产城（镇）融合发展专项省预算内基建资金</t>
  </si>
  <si>
    <t>湘财建一指[2018]0042号</t>
  </si>
  <si>
    <t>祁财预Ａ［2018］0114号</t>
  </si>
  <si>
    <t>2049901</t>
  </si>
  <si>
    <t xml:space="preserve">  其他公共安全支出</t>
  </si>
  <si>
    <t xml:space="preserve">  2049901</t>
  </si>
  <si>
    <t xml:space="preserve">    其他公共安全支出</t>
  </si>
  <si>
    <t>2018年地方政法基础设施中央预算内基建资金</t>
  </si>
  <si>
    <t>湘财建一指[2018]0094号</t>
  </si>
  <si>
    <t>祁财预Ａ［2018］0337号</t>
  </si>
  <si>
    <t>2018年全民健康保障工程中央预算内基建资金</t>
  </si>
  <si>
    <t>湘财建一指[2018]0073号</t>
  </si>
  <si>
    <t>祁财预Ａ［2018］0179号</t>
  </si>
  <si>
    <t>2018年度中央水污染防治专项资金（第二批）</t>
  </si>
  <si>
    <t>衡财建指[2018]0459号</t>
  </si>
  <si>
    <t>祁财预Ａ［2018］0536号</t>
  </si>
  <si>
    <t>2018年城镇黑臭水体整治奖补资金－－祁东县街心公园湖</t>
  </si>
  <si>
    <t>湘财建二指[2018]0067号</t>
  </si>
  <si>
    <t>祁财预Ａ［2018］0471号</t>
  </si>
  <si>
    <t>2018年省级农村环境综合整治资金－－用于精准扶贫</t>
  </si>
  <si>
    <t>湘财建二指[2018]0008号</t>
  </si>
  <si>
    <t>祁财预Ａ［2018］0147号</t>
  </si>
  <si>
    <t>调扶贫专户，提前下达2018年中央农村环境整治资金－－用于精准扶贫</t>
  </si>
  <si>
    <t>湘财建指[2017]0277号</t>
  </si>
  <si>
    <t>祁财预Ａ［2018］0002号</t>
  </si>
  <si>
    <t>2018年两型社会建设专项资金第一批－－祁东县万福养殖有限公司</t>
  </si>
  <si>
    <t>衡财建指[2018]0224号</t>
  </si>
  <si>
    <t>祁财预Ａ［2018］0338号</t>
  </si>
  <si>
    <t>2016年度节能与新能源公交车运营补助资金</t>
  </si>
  <si>
    <t>湘财建一指[2018]0117号</t>
  </si>
  <si>
    <t>祁财预Ａ［2018］0259号</t>
  </si>
  <si>
    <t>2018年第三批专项经费补助资金－－祁财字［2018］328、320号各5万，祁财字［2018］302号8万元</t>
  </si>
  <si>
    <t>湘财建一指[2018]0163号</t>
  </si>
  <si>
    <t>祁财预Ａ［2018］0470号</t>
  </si>
  <si>
    <t>2018年第三批专项补助经费－－祁财字［2018］358号</t>
  </si>
  <si>
    <t>湘财建二指[2018]0062号</t>
  </si>
  <si>
    <t>祁财预Ａ［2018］0414号</t>
  </si>
  <si>
    <t>2018年新农村建设补助资金－－黄土铺镇大荣村</t>
  </si>
  <si>
    <t>衡财建指[2018]0379号</t>
  </si>
  <si>
    <t>祁财预Ａ［2018］0537号</t>
  </si>
  <si>
    <t>2018年新农村建设补助资金－－粮市镇鑫安村</t>
  </si>
  <si>
    <t>衡财建指[2018]0376号</t>
  </si>
  <si>
    <t>祁财预Ａ［2018］0535号</t>
  </si>
  <si>
    <t>2018年新增千亿斤粮食生产能力规划田间工程建设项目中央预算内基建资金</t>
  </si>
  <si>
    <t>湘财建一指[2018]0093号</t>
  </si>
  <si>
    <t>祁财预Ａ［2018］0217号</t>
  </si>
  <si>
    <t>2018年农村综合服务平台建设省预算内基建资金</t>
  </si>
  <si>
    <t>湘财建一指[2018]0044号</t>
  </si>
  <si>
    <t>祁财预Ａ［2018］0115号</t>
  </si>
  <si>
    <t>2130504</t>
  </si>
  <si>
    <t xml:space="preserve">  农村基础设施建设</t>
  </si>
  <si>
    <t xml:space="preserve">  2130504</t>
  </si>
  <si>
    <t xml:space="preserve">    农村基础设施建设</t>
  </si>
  <si>
    <t>2018年易地扶贫搬迁工程第一批中央预算内基建资金</t>
  </si>
  <si>
    <t>湘财建一指[2018]0076号</t>
  </si>
  <si>
    <t>祁财预Ａ［2018］0192号</t>
  </si>
  <si>
    <t>2018年光伏扶贫工程省预算内基建资金</t>
  </si>
  <si>
    <t>衡财建指[2018]0225号</t>
  </si>
  <si>
    <t>祁财预Ａ［2018］0339号</t>
  </si>
  <si>
    <t>2130901</t>
  </si>
  <si>
    <t xml:space="preserve">  棉花目标价格补贴</t>
  </si>
  <si>
    <t xml:space="preserve">  2130901</t>
  </si>
  <si>
    <t xml:space="preserve">    棉花目标价格补贴</t>
  </si>
  <si>
    <t>2017年第二批棉花目标价格改革中央补贴资金</t>
  </si>
  <si>
    <t>祁财预Ａ［2018］0541号</t>
  </si>
  <si>
    <t>2017年度棉花目标价格改革中央补贴资金（从粮食风险基金专户中拨付）</t>
  </si>
  <si>
    <t>湘财建二指[2018]0003号</t>
  </si>
  <si>
    <t>祁财预Ａ［2018］0307号</t>
  </si>
  <si>
    <t>2016年第二批渡口码头标准化补助资金，烟斗岭</t>
  </si>
  <si>
    <t>2016年“四好农村路”省级示范县奖励资金</t>
  </si>
  <si>
    <t>2018年交通运输领域相关补助资金（第二批）－－2018年第二批省直单位扶贫点小型应急交通扶贫项目补助资金</t>
  </si>
  <si>
    <t>湘财建一指[2018]0154号</t>
  </si>
  <si>
    <t>祁财预Ａ［2018］0429号</t>
  </si>
  <si>
    <t>2018年新农村建设补助资金－－金桥镇10万元，步云桥镇桥塘村10万元</t>
  </si>
  <si>
    <t>衡财建指[2018]0296号</t>
  </si>
  <si>
    <t>祁财预Ａ［2018］0467号</t>
  </si>
  <si>
    <t>2018年交通运输领域相关补助资金（第二批）－－2016年农村公路安全生命防护工程第五批补助资金</t>
  </si>
  <si>
    <t>2017年第一批渡口码头标准化补助资金</t>
  </si>
  <si>
    <t>2017年第二批客运站场建设补助资金－－祁东太和堂客运站</t>
  </si>
  <si>
    <t>交通运输领域补助资金－－2017年度交通运输发展目标管理考核奖励资金30万元（目标管理先进单位20万元，安全生产先进单位10万元），2018年交通小型项目建设资金蒋家桥镇新岭村公路建设10万元，太和堂镇司福新村公路建设4万元</t>
  </si>
  <si>
    <t>衡财建指[2018]0391号</t>
  </si>
  <si>
    <t>祁财预Ａ［2018］0501号</t>
  </si>
  <si>
    <t>2140401</t>
  </si>
  <si>
    <t xml:space="preserve">  对城市公交的补贴</t>
  </si>
  <si>
    <t xml:space="preserve">  2140401</t>
  </si>
  <si>
    <t xml:space="preserve">    对城市公交的补贴</t>
  </si>
  <si>
    <t>2017年城市公交车成品油价格涨价补助资金</t>
  </si>
  <si>
    <t>湘财建一指[2018]0168号</t>
  </si>
  <si>
    <t>祁财预Ａ［2018］0469号</t>
  </si>
  <si>
    <t>2016年城市公交车成品油价格补助资金（涨价补助）</t>
  </si>
  <si>
    <t>湘财建一指[2018]0081号</t>
  </si>
  <si>
    <t>祁财预Ａ［2018］0193号</t>
  </si>
  <si>
    <t>提前下达2018年城市公交车成品油价格涨价补助</t>
  </si>
  <si>
    <t>湘财建指[2017]0308号</t>
  </si>
  <si>
    <t>祁财预Ａ［2018］0001号</t>
  </si>
  <si>
    <t>2018年度城市公交车成品油价格补贴资金</t>
  </si>
  <si>
    <t>衡财建指[2018]0019号</t>
  </si>
  <si>
    <t>祁财预Ａ［2018］0092号</t>
  </si>
  <si>
    <t>提前下达2017年城市公交车成品油价格涨价补助（第二批）</t>
  </si>
  <si>
    <t>2140402</t>
  </si>
  <si>
    <t xml:space="preserve">  对农村道路客运的补贴</t>
  </si>
  <si>
    <t xml:space="preserve">  2140402</t>
  </si>
  <si>
    <t xml:space="preserve">    对农村道路客运的补贴</t>
  </si>
  <si>
    <t>2018年农村客运招呼站建设补助－－湘交计统字［2018］390号、衡市交规字［2018］79号</t>
  </si>
  <si>
    <t>衡财建指[2018]0255号</t>
  </si>
  <si>
    <t>祁财预Ａ［2018］0466号</t>
  </si>
  <si>
    <t>2140699</t>
  </si>
  <si>
    <t xml:space="preserve">  车辆购置税其他支出</t>
  </si>
  <si>
    <t xml:space="preserve">  2140699</t>
  </si>
  <si>
    <t xml:space="preserve">    车辆购置税其他支出</t>
  </si>
  <si>
    <t>提前下达2018年第一批战场建设项目补助资金－－祁东衡缘公铁联运物流园</t>
  </si>
  <si>
    <t>2017年第一批农村公路招呼站补助资金</t>
  </si>
  <si>
    <t>提前下达2018年第一批安全生命防护工程国省干线补助资金</t>
  </si>
  <si>
    <t>提前下达2018年第一批安全生命防护工程国省补助农村公路资金－－用于精准扶贫</t>
  </si>
  <si>
    <t>提前下达2016年第三批安全生命防护工程国省补助农村公路资金－－用于精准扶贫</t>
  </si>
  <si>
    <t>提前下达2018年第一批危桥改造国省补助农村公路资金－－用于精准扶贫</t>
  </si>
  <si>
    <t>2018年中央车辆购置税收入补助地方资金－－第一批村道安全生命防护工程补助资金</t>
  </si>
  <si>
    <t>湘财建一指[2018]0118号</t>
  </si>
  <si>
    <t>祁财预Ａ［2018］0260号</t>
  </si>
  <si>
    <t>2018年园区公共基础设施建设补助资金－－祁东经开区</t>
  </si>
  <si>
    <t>湘财建一指[2018]0181号</t>
  </si>
  <si>
    <t>祁财预Ａ［2018］0499号</t>
  </si>
  <si>
    <t>2018年“实体经济振兴专项”省预算内基建资金－－湖南衡缘物流中心（二期）</t>
  </si>
  <si>
    <t>湘财建一指[2018]0130号</t>
  </si>
  <si>
    <t>祁财预Ａ［2018］0296号</t>
  </si>
  <si>
    <t>2200110</t>
  </si>
  <si>
    <t xml:space="preserve">  国土整治</t>
  </si>
  <si>
    <t xml:space="preserve">  2200110</t>
  </si>
  <si>
    <t xml:space="preserve">    国土整治</t>
  </si>
  <si>
    <t>提前下达2018年中央土地整治工作专项资金－－用于精准扶贫</t>
  </si>
  <si>
    <t>湘财建指[2017]0289号</t>
  </si>
  <si>
    <t>祁财预Ａ［2018］0004号</t>
  </si>
  <si>
    <t>清算和下达省投资历史遗留和自然灾害损毁土地复垦等项目资金－－2018年祁东县过水坪镇双九村土地复垦项目</t>
  </si>
  <si>
    <t>湘财建一指[2018]0171号</t>
  </si>
  <si>
    <t>祁财预Ａ［2018］0500号</t>
  </si>
  <si>
    <t>2018年省投资历史遗留和自然灾害损毁土地复垦项目预拨资金</t>
  </si>
  <si>
    <t>湘财建一指[2018]0022号</t>
  </si>
  <si>
    <t>祁财预Ａ［2018］0110号</t>
  </si>
  <si>
    <t>2200111</t>
  </si>
  <si>
    <t xml:space="preserve">  地质灾害防治</t>
  </si>
  <si>
    <t xml:space="preserve">  2200111</t>
  </si>
  <si>
    <t xml:space="preserve">    地质灾害防治</t>
  </si>
  <si>
    <t>2018年第一批地质灾害综合防治体系建设项目资金</t>
  </si>
  <si>
    <t>湘财建一指[2018]0017号</t>
  </si>
  <si>
    <t>祁财预Ａ［2018］0108号</t>
  </si>
  <si>
    <t>2018年示范性乡镇国土资源所补助资金－－城连墟国土资源所</t>
  </si>
  <si>
    <t>湘财建一指[2018]0028号</t>
  </si>
  <si>
    <t>祁财预Ａ［2018］0111号</t>
  </si>
  <si>
    <t>2018年第一批保障性安居工程配套基础设施建设中央预算内基建资金</t>
  </si>
  <si>
    <t>湘财建一指[2018]0062号</t>
  </si>
  <si>
    <t>祁财预Ａ［2018］0167号</t>
  </si>
  <si>
    <t>2018年保障性安居工程配套基础设施建设（第二批）和国有工矿棚户区改造中央预算内基建资金，玉泉新区</t>
  </si>
  <si>
    <t>拨曹口堰供水公司，用于四明山棚改供水，2018年保障性安居工程配套基础设施建设（第二批）和国有工矿棚户区改造中央预算内基建资金</t>
  </si>
  <si>
    <t>曹口堰供水公司玉泉、过水坪棚改，2018年第一批保障性安居工程配套基础设施建设中央预算内基建资金</t>
  </si>
  <si>
    <t>过水坪供销新城棚改，2018年第一批保障性安居工程配套基础设施建设中央预算内基建资金</t>
  </si>
  <si>
    <t>2220115</t>
  </si>
  <si>
    <t xml:space="preserve">  粮食风险基金</t>
  </si>
  <si>
    <t xml:space="preserve">  2220115</t>
  </si>
  <si>
    <t xml:space="preserve">    粮食风险基金</t>
  </si>
  <si>
    <t>提前下达2018年市县粮食风险基金相关支出</t>
  </si>
  <si>
    <t>湘财建指[2017]0287号</t>
  </si>
  <si>
    <t>祁财预Ａ［2018］0003号</t>
  </si>
  <si>
    <t>2018年第一批“粮油千亿产业”专项资金</t>
  </si>
  <si>
    <t>湘财建二指[2018]0005号</t>
  </si>
  <si>
    <t>祁财预Ａ［2018］0168号</t>
  </si>
  <si>
    <t>2018年第二批“粮油千亿产业”专项资金－－星源米业有限责任公司16万元</t>
  </si>
  <si>
    <t>2018年第一批“粮油千亿产业”专项资金，金泰米业</t>
  </si>
  <si>
    <t>2220499</t>
  </si>
  <si>
    <t xml:space="preserve">  其他粮油储备支出</t>
  </si>
  <si>
    <t xml:space="preserve">  2220499</t>
  </si>
  <si>
    <t xml:space="preserve">    其他粮油储备支出</t>
  </si>
  <si>
    <t>2018年地方粮食安全保障调控和应急设施项目中央预算内基建资金－祁东星源粮食产业物流园建设项目</t>
  </si>
  <si>
    <t>湘财建一指[2018]0120号</t>
  </si>
  <si>
    <t>祁财预Ａ［2018］0261号</t>
  </si>
  <si>
    <t>祁财预Ａ［2018］261号</t>
  </si>
  <si>
    <t>财政局企业股</t>
  </si>
  <si>
    <t>2060403</t>
  </si>
  <si>
    <t xml:space="preserve">  产业技术研究与开发</t>
  </si>
  <si>
    <t xml:space="preserve">  2060403</t>
  </si>
  <si>
    <t xml:space="preserve">    产业技术研究与开发</t>
  </si>
  <si>
    <t>2018年第二批制造强省专项资金－－－－湖南太阳植物资源有限公司</t>
  </si>
  <si>
    <t>湘财企指[2018]0044号</t>
  </si>
  <si>
    <t>祁财预Ａ［2018］0328号</t>
  </si>
  <si>
    <t>2018年第五批制造强省专项资金－－湖南尚鑫材料科技有限公司</t>
  </si>
  <si>
    <t>湘财企指[2018]0064号</t>
  </si>
  <si>
    <t>祁财预Ａ［2018］0329号</t>
  </si>
  <si>
    <t>提前下达2018年中央引导地方科技发展专项资金－－湖南文妹子现代农业科技生态园</t>
  </si>
  <si>
    <t>湘财教指[2017]0130号</t>
  </si>
  <si>
    <t>祁财预Ａ［2018］0060号</t>
  </si>
  <si>
    <t>2060499</t>
  </si>
  <si>
    <t xml:space="preserve">  其他技术研究与开发支出</t>
  </si>
  <si>
    <t xml:space="preserve">  2060499</t>
  </si>
  <si>
    <t xml:space="preserve">    其他技术研究与开发支出</t>
  </si>
  <si>
    <t>2018年企业研发技改和平台项目补助资金－－衡阳周福记食品有限公司</t>
  </si>
  <si>
    <t>湘财企指[2018]0017号</t>
  </si>
  <si>
    <t>祁财预Ａ［2018］0155号</t>
  </si>
  <si>
    <t>2018年移动互联网产业发展专项资金－－湖南省农交汇电子商务有限公司</t>
  </si>
  <si>
    <t>湘财企指[2018]0063号</t>
  </si>
  <si>
    <t>祁财预Ａ［2018］0365号</t>
  </si>
  <si>
    <t>2018年产学研结合专项资金－－湖南新丰果业有限公司</t>
  </si>
  <si>
    <t>衡财企指[2018]0361号</t>
  </si>
  <si>
    <t>祁财预Ａ［2018］0504号</t>
  </si>
  <si>
    <t>2069999</t>
  </si>
  <si>
    <t xml:space="preserve">  其他科学技术支出</t>
  </si>
  <si>
    <t xml:space="preserve">  2069999</t>
  </si>
  <si>
    <t xml:space="preserve">    其他科学技术支出</t>
  </si>
  <si>
    <t>2017年新认定高新技术企业奖励资金－－尚鑫材料</t>
  </si>
  <si>
    <t>衡财企指[2018]0087号</t>
  </si>
  <si>
    <t>祁财预Ａ［2018］0178号</t>
  </si>
  <si>
    <t>2018年市级科技计划项目补助经费－湖南力方轧辊有限公司</t>
  </si>
  <si>
    <t>衡财企指[2018]0430号</t>
  </si>
  <si>
    <t>祁财预Ａ［2018］0503号</t>
  </si>
  <si>
    <t>2017年新认定高新技术企业奖励资金－－力方轧辊</t>
  </si>
  <si>
    <t>2017年新认定高新技术企业奖励资金－－南岭民爆</t>
  </si>
  <si>
    <t>2018年市级科技计划项目补助经费－－衡阳周福记食品有限公司</t>
  </si>
  <si>
    <t>2017年新认定高新技术企业奖励资金－－太阳植物</t>
  </si>
  <si>
    <t>2017年新认定高新技术企业奖励资金－－顺隆能源</t>
  </si>
  <si>
    <t>2018年市级科技计划项目补助经费－－湖南尚鑫新材料科技有限公司</t>
  </si>
  <si>
    <t>2017年新认定高新技术企业奖励资金－－大岭铅锌矿</t>
  </si>
  <si>
    <t>2017年新认定高新技术企业奖励资金－－新丰果业</t>
  </si>
  <si>
    <t>2018年市级科技计划项目补助经费－－湖南南岭民用爆破服务有限公司</t>
  </si>
  <si>
    <t>2018年市级科技计划项目补助经费－－祁东县新亿席草工艺品有限公司</t>
  </si>
  <si>
    <t>2018年市级科技计划项目补助经费－－祁东吉祥食品有限公司</t>
  </si>
  <si>
    <t>2018年市级科技计划项目补助经费－－祁东县鸟江大岭铅锌矿业有限公司</t>
  </si>
  <si>
    <t>2018年科教支出－－祁财字［2018］9号－－衡阳市文隆高科技开发有限公司</t>
  </si>
  <si>
    <t>2018年市级科技计划项目补助经费－－湖南太阳植物资源有限公司</t>
  </si>
  <si>
    <t>2018年市级科技计划项目补助经费－湖南顺隆能源有限公司</t>
  </si>
  <si>
    <t>2017年新认定高新技术企业奖励资金－－吉祥食品</t>
  </si>
  <si>
    <t>2018年市级科技计划项目补助经费－－湖南有吉食品有限公司</t>
  </si>
  <si>
    <t>2111001</t>
  </si>
  <si>
    <t xml:space="preserve">  能源节约利用</t>
  </si>
  <si>
    <t xml:space="preserve">  2111001</t>
  </si>
  <si>
    <t xml:space="preserve">    能源节约利用</t>
  </si>
  <si>
    <t>提前下达2018年工业转型升级专项资金－－湖南知味大师食品有限公司</t>
  </si>
  <si>
    <t>湘财企指[2017]0106号</t>
  </si>
  <si>
    <t>祁财预Ａ［2018］0088号</t>
  </si>
  <si>
    <t>新能源汽车（换）电基础设施省级奖补资金－－祁东县公共交通公司80．1万元</t>
  </si>
  <si>
    <t>衡财企指[2018]0363号</t>
  </si>
  <si>
    <t>祁财预Ａ［2018］0446号</t>
  </si>
  <si>
    <t>新能源汽车（换）电基础设施省级奖补资金－－祁东运输总公司12．15万元</t>
  </si>
  <si>
    <t>2150805</t>
  </si>
  <si>
    <t xml:space="preserve">  中小企业发展专项</t>
  </si>
  <si>
    <t xml:space="preserve">  2150805</t>
  </si>
  <si>
    <t xml:space="preserve">    中小企业发展专项</t>
  </si>
  <si>
    <t>2018年中小企业发展专项资金－－湖南吉祥食品有限公司10万元</t>
  </si>
  <si>
    <t>湘财企指[2018]0005号</t>
  </si>
  <si>
    <t>祁财预Ａ［2018］0102号</t>
  </si>
  <si>
    <t>2018年中小企业发展专项资金－－祁东美皇制衣有限公司15万</t>
  </si>
  <si>
    <t>2018年第二批中小企业发展专项资金（用于精准扶贫）－－衡阳市华兴农业发展有限公司特色蔬菜（西兰花）种植产业扶贫项目</t>
  </si>
  <si>
    <t>湘财企指[2018]0029号</t>
  </si>
  <si>
    <t>祁财预Ａ［2018］0291号</t>
  </si>
  <si>
    <t>2018年中小企业发展专项资金－－祁东美皇制衣有限公司（指标30万元，本次拨15万元）</t>
  </si>
  <si>
    <t>2159904</t>
  </si>
  <si>
    <t xml:space="preserve">  技术改造支出</t>
  </si>
  <si>
    <t xml:space="preserve">  2159904</t>
  </si>
  <si>
    <t xml:space="preserve">    技术改造支出</t>
  </si>
  <si>
    <t>2018年第一批工业转型升级专项资金－－湖南有吉食品有限公司</t>
  </si>
  <si>
    <t>湘财企指[2018]0032号</t>
  </si>
  <si>
    <t>祁财预Ａ［2018］0232号</t>
  </si>
  <si>
    <t>2018年第一批工业转型升级专项资金－－祁东县星源米业有限公司</t>
  </si>
  <si>
    <t>2018年传统产业研发与技改项目资金－－县三福竹木雕刻工艺厂</t>
  </si>
  <si>
    <t>湘财企指[2018]0016号</t>
  </si>
  <si>
    <t>祁财预Ａ［2018］0129号</t>
  </si>
  <si>
    <t>2018年第一批工业转型升级专项资金－－湖南万祺科技有限公司</t>
  </si>
  <si>
    <t>提前下达2018年工业转型升级专项资金－－－祁东湘雁晶细粉厂</t>
  </si>
  <si>
    <t>2018年传统产业研发与技改项目资金－－县三福竹木雕刻工艺厂（指标50万，本次拨25万）</t>
  </si>
  <si>
    <t>提前下达2018年工业转型升级专项资金－－祁东湘雁晶细粉厂</t>
  </si>
  <si>
    <t>落后烟花爆竹生产企业退出奖补资金</t>
  </si>
  <si>
    <t>2160299</t>
  </si>
  <si>
    <t xml:space="preserve">  其他商业流通事务支出</t>
  </si>
  <si>
    <t xml:space="preserve">  2160299</t>
  </si>
  <si>
    <t xml:space="preserve">    其他商业流通事务支出</t>
  </si>
  <si>
    <t>2018年度省级流通产业发展专项中用于支持农村流通产业基础设施建设统筹整合涉农资金</t>
  </si>
  <si>
    <t>湘财外指[2018]0007号</t>
  </si>
  <si>
    <t>祁财预Ａ［2018］0121</t>
  </si>
  <si>
    <t>2018年度家政扶贫资金</t>
  </si>
  <si>
    <t>湘财外指[2018]0012号</t>
  </si>
  <si>
    <t>祁财预Ａ［2018］0120号</t>
  </si>
  <si>
    <t>乡村旅游发展资金－－用于精准扶贫</t>
  </si>
  <si>
    <t>湘财外指[2018]0036号</t>
  </si>
  <si>
    <t>祁财预Ａ［2018］0146号</t>
  </si>
  <si>
    <t>2015年至2016年旅游景区（点）旅游厕所补助资金－－山中生态农庄7．8万元</t>
  </si>
  <si>
    <t>2018年度旅游发展专项资金－－衡旅［2018］1号志华生态农庄、寿福山庄品牌创建10万元</t>
  </si>
  <si>
    <t>2160699</t>
  </si>
  <si>
    <t xml:space="preserve">  其他涉外发展服务支出</t>
  </si>
  <si>
    <t xml:space="preserve">  2160699</t>
  </si>
  <si>
    <t xml:space="preserve">    其他涉外发展服务支出</t>
  </si>
  <si>
    <t>2018年外经贸发展专项资金</t>
  </si>
  <si>
    <t>衡财外指[2018]0350号</t>
  </si>
  <si>
    <t>祁财预Ａ［2018］0505号</t>
  </si>
  <si>
    <t>2018年国际营销服务体系建设项目资金－－县路峰农副产品有限公司</t>
  </si>
  <si>
    <t>湘财外指[2018]0024号</t>
  </si>
  <si>
    <t>祁财预Ａ［2018］0119号</t>
  </si>
  <si>
    <t>2018年省开放型经济发展专项资金（招商引资）</t>
  </si>
  <si>
    <t>湘财外指[2018]0021号</t>
  </si>
  <si>
    <t>祁财预Ａ［2018］0428号</t>
  </si>
  <si>
    <t>财政局综计股</t>
  </si>
  <si>
    <t>2018年度其他一般公共服务资金－－县财政局工作经费</t>
  </si>
  <si>
    <t>衡财综指[2018]0401号</t>
  </si>
  <si>
    <t>祁财预Ａ［2018］0520号</t>
  </si>
  <si>
    <t>2210103</t>
  </si>
  <si>
    <t xml:space="preserve">  棚户区改造</t>
  </si>
  <si>
    <t xml:space="preserve">  2210103</t>
  </si>
  <si>
    <t xml:space="preserve">    棚户区改造</t>
  </si>
  <si>
    <t>2018年省级财政城镇保障性安居工程专项资金</t>
  </si>
  <si>
    <t>湘财综指[2018]0050号</t>
  </si>
  <si>
    <t>祁财预Ａ［2018］0518号</t>
  </si>
  <si>
    <t>2018年住房保障工作经费</t>
  </si>
  <si>
    <t>湘财综指[2018]0015号</t>
  </si>
  <si>
    <t>祁财预Ａ［2018］0246号</t>
  </si>
  <si>
    <t>财政局政法股</t>
  </si>
  <si>
    <t>2018年乡镇便民服务中心建设运行省级补助经费</t>
  </si>
  <si>
    <t>湘财行指[2018]0030号</t>
  </si>
  <si>
    <t>祁财预Ａ［2018］0187号</t>
  </si>
  <si>
    <t>2018年县市区部分行政政法单位补助经费－－石亭子镇机关办公大楼维修8万元，鸟江派出所办公用房维修4万元，太和堂派出所维修4万元，步云桥派出所房屋维修4万元，洪桥派出所办公楼维修6万元，双桥派出所基础设施建设和维修6万元</t>
  </si>
  <si>
    <t>衡财行指[2018]0309号</t>
  </si>
  <si>
    <t>祁财预Ａ［2018］0507号</t>
  </si>
  <si>
    <t>2018年部分市县行政单位补助经费－－基层乡镇办公楼及村部维修经费，祁财字［2018］326号文件25万元，祁财字［2018］232号文件6万元</t>
  </si>
  <si>
    <t>湘财行指[2018]0054号</t>
  </si>
  <si>
    <t>祁财预Ａ［2018］0406号</t>
  </si>
  <si>
    <t>2018年财政干部教育培训经费</t>
  </si>
  <si>
    <t>湘财预指[2018]0003号</t>
  </si>
  <si>
    <t>祁财预Ａ［2018］0384号</t>
  </si>
  <si>
    <t>2012899</t>
  </si>
  <si>
    <t xml:space="preserve">  其他民主党派及工商联事务支出</t>
  </si>
  <si>
    <t xml:space="preserve">  2012899</t>
  </si>
  <si>
    <t xml:space="preserve">    其他民主党派及工商联事务支出</t>
  </si>
  <si>
    <t>2018年原工商业者生活困难补助经费</t>
  </si>
  <si>
    <t>衡财行指[2018]0474号</t>
  </si>
  <si>
    <t>祁财预Ａ［2018］0540号</t>
  </si>
  <si>
    <t>2013299</t>
  </si>
  <si>
    <t xml:space="preserve">  其他组织事务支出</t>
  </si>
  <si>
    <t xml:space="preserve">  2013299</t>
  </si>
  <si>
    <t xml:space="preserve">    其他组织事务支出</t>
  </si>
  <si>
    <t>2018年县市区基层政权建设补助经费－－过水坪延山市村村部维修5万元，砖塘镇仁龙社区综合服务楼建设5万元，永昌街道柞陂社区村部维修4万元，金桥镇胜联村村级综合服务平台项目建设5万元</t>
  </si>
  <si>
    <t>衡财行指[2018]0308号</t>
  </si>
  <si>
    <t>祁财预Ａ［2018］0350号</t>
  </si>
  <si>
    <t>2018年度党员干部现代远程教育村级站点运行维护省级补助经费</t>
  </si>
  <si>
    <t>湘财行指[2018]0017号</t>
  </si>
  <si>
    <t>祁财预Ａ［2018］0149号</t>
  </si>
  <si>
    <t>2018年市级专项经费－－粮市镇茶塘村4万元，蒋家桥镇双元村5万元，白地市镇响鼓岭村5万元</t>
  </si>
  <si>
    <t>衡财预指[2018]0448号</t>
  </si>
  <si>
    <t>祁财预Ａ［2018］0522号</t>
  </si>
  <si>
    <t>2018年新农村建设经费－－蒋家桥镇腊元村5万元，石亭子镇5万元，过水坪镇牙泉村5万元，步云桥镇戽塘村10万元，鸟江镇大成村4万元</t>
  </si>
  <si>
    <t>衡财预指[2018]0394号</t>
  </si>
  <si>
    <t>祁财预Ａ［2018］0462号</t>
  </si>
  <si>
    <t>2018年部分市县政法单位补助经费</t>
  </si>
  <si>
    <t>湘财政法指[2018]0061号</t>
  </si>
  <si>
    <t>祁财预Ａ［2018］0487号</t>
  </si>
  <si>
    <t>2130152</t>
  </si>
  <si>
    <t xml:space="preserve">  对高校毕业生到基层任职补助</t>
  </si>
  <si>
    <t xml:space="preserve">  2130152</t>
  </si>
  <si>
    <t xml:space="preserve">    对高校毕业生到基层任职补助</t>
  </si>
  <si>
    <t>提前下达2018年到村任职高校毕业生中央财政补助资金</t>
  </si>
  <si>
    <t>湘财行指[2017]0077号</t>
  </si>
  <si>
    <t>祁财预Ａ［2018］0052号</t>
  </si>
  <si>
    <t>2018年市级新农村建设经费－－永昌街道湖塘村3万元，粮市镇樟树村5万元</t>
  </si>
  <si>
    <t>衡财预指[2018]0446号</t>
  </si>
  <si>
    <t>祁财预Ａ［2018］0523号</t>
  </si>
  <si>
    <t>2018年县市区部分行政政法单位补助经费－－白地市镇政府办公大楼维修5万元，河洲镇五家围村村级服务平台建设5万元，粮市镇办公楼维修5万元，粮市镇粮市村村部建设5万元，砖塘镇路边亭村级综合服务平台建设5万元，河洲镇莲花庵村部建设4万元，鸟江镇湘一村村部建设5万元</t>
  </si>
  <si>
    <t>财政局教科文股</t>
  </si>
  <si>
    <t>2018年文化支出－－祁财字［2018］287号8万元，祁财字［2018］301号10万元</t>
  </si>
  <si>
    <t>湘财文指[2018]0062号</t>
  </si>
  <si>
    <t>祁财预Ａ［2018］0516号</t>
  </si>
  <si>
    <t>财政局农业股</t>
  </si>
  <si>
    <t>2018年林业科技创新专项资金（农指43号）－－用于精准扶贫</t>
  </si>
  <si>
    <t>提前下达2018年完善退耕还林政策补助资金</t>
  </si>
  <si>
    <t>湘财农指[2017]0228号</t>
  </si>
  <si>
    <t>祁财预Ａ［2018］0038号</t>
  </si>
  <si>
    <t>2018年农业技术服务与安全监管专项资金（第二批）－－用于精准扶贫</t>
  </si>
  <si>
    <t>湘财农指[2018]0101号</t>
  </si>
  <si>
    <t>祁财预Ａ［2018］0356号</t>
  </si>
  <si>
    <t>下达2018年农机购置补贴资金</t>
  </si>
  <si>
    <t>湘财农指[2017]0235号</t>
  </si>
  <si>
    <t>祁财预Ａ［2018］0041号</t>
  </si>
  <si>
    <t>2018年农产品加工引导专项资金－－县吉祥食品有限公司</t>
  </si>
  <si>
    <t>湘财农指[2018]0007号</t>
  </si>
  <si>
    <t>祁财预Ａ［2018］0096号</t>
  </si>
  <si>
    <t>提前下达2018年中央农业支持保护补贴资金（粮食风险基金专户）</t>
  </si>
  <si>
    <t>湘财农指[2017]0213号</t>
  </si>
  <si>
    <t>祁财预Ａ［2018］0034号</t>
  </si>
  <si>
    <t>2018年养殖产业科技推广及生产发展资金－－用于精准扶贫</t>
  </si>
  <si>
    <t>预拨2018年新型农业经营主体贷款贴息资金</t>
  </si>
  <si>
    <t>湘财农指[2018]0192号</t>
  </si>
  <si>
    <t>祁财预Ａ［2018］0492号</t>
  </si>
  <si>
    <t>2018年中央农业适度规模经营补助资金－－种粮面积因素174．73万元，粮食产量因素452．85万元，适度规模经营主体规模因素65．42万元，农担体系建设等其他因素83．53万元</t>
  </si>
  <si>
    <t>湘财农指[2018]0121号</t>
  </si>
  <si>
    <t>祁财预Ａ［2018］0374号</t>
  </si>
  <si>
    <t>2018年省财政绿色通道和“裸露山地”造林专项资金--用于精准扶贫</t>
  </si>
  <si>
    <t>2018年第六批林业专项资金－－用于精准扶贫</t>
  </si>
  <si>
    <t>2018年楠竹产业发展专项资金－－用于精准扶贫</t>
  </si>
  <si>
    <t>湘财农指[2018]0048号</t>
  </si>
  <si>
    <t>祁财预Ａ［2018］0221号</t>
  </si>
  <si>
    <t>提前下达中央财政2018年第一批造林补贴资金－－用于精准扶贫</t>
  </si>
  <si>
    <t>湘财农指[2017]0253号</t>
  </si>
  <si>
    <t>祁财预Ａ［2018］0106号</t>
  </si>
  <si>
    <t>2018年度林业专项资金（农指47号）－－用于精准扶贫</t>
  </si>
  <si>
    <t>2018年第七批林业专项资金－－用于精准扶贫</t>
  </si>
  <si>
    <t>湘财农指[2018]0067号</t>
  </si>
  <si>
    <t>祁财预Ａ［2018］0322号</t>
  </si>
  <si>
    <t>提前下达中央财政2018年第一批森林抚育补贴资金－－用于精准扶贫</t>
  </si>
  <si>
    <t>湘财农指[2017]0254号</t>
  </si>
  <si>
    <t>祁财预Ａ［2018］0042号</t>
  </si>
  <si>
    <t>2018年省级油茶产业发展专项资金－－用于精准扶贫</t>
  </si>
  <si>
    <t>湘财农指[2018]0123号</t>
  </si>
  <si>
    <t>祁财预Ａ［2018］0392号</t>
  </si>
  <si>
    <t>2130211</t>
  </si>
  <si>
    <t xml:space="preserve">  动植物保护</t>
  </si>
  <si>
    <t xml:space="preserve">  2130211</t>
  </si>
  <si>
    <t xml:space="preserve">    动植物保护</t>
  </si>
  <si>
    <t>2018年动植物保护及保护区和湿地相关专项资金（农指46号）－－用于精准扶贫</t>
  </si>
  <si>
    <t>湘财农指[2018]0046号</t>
  </si>
  <si>
    <t>祁财预Ａ［2018］0200号</t>
  </si>
  <si>
    <t>提前下达2018年省级财政森林公安补助资金－－用于精准扶贫</t>
  </si>
  <si>
    <t>湘财农指[2017]0268号</t>
  </si>
  <si>
    <t>祁财预Ａ［2018］0048号</t>
  </si>
  <si>
    <t>提前下达中央财政2018年森林公安补助资金－－用于精准扶贫</t>
  </si>
  <si>
    <t>提前下达中央财政2018年有害生物防治补助资金－－用于精准扶贫</t>
  </si>
  <si>
    <t>湘财农指[2017]0259号</t>
  </si>
  <si>
    <t>祁财预Ａ［2018］0045号</t>
  </si>
  <si>
    <t>2018年省级林业生产救灾资金－－用于精准扶贫</t>
  </si>
  <si>
    <t>2018年第二批林业专项资金－－用于精准扶贫</t>
  </si>
  <si>
    <t>2018年省级林区道路建设专项资金－－用于精准扶贫</t>
  </si>
  <si>
    <t>湘财农指[2018]0041号</t>
  </si>
  <si>
    <t>祁财预Ａ［2018］0181号</t>
  </si>
  <si>
    <t>2018年第三批林业专项资金－－用于精准扶贫</t>
  </si>
  <si>
    <t>2018年林产工业建设专项资金（农指43号）－－用于精准扶贫</t>
  </si>
  <si>
    <t>2018年森林城市建设专项资金（农指43号）－－用于精准扶贫</t>
  </si>
  <si>
    <t>2018年林业标准化制定及示范专项资金（农指43号）－－用于精准扶贫</t>
  </si>
  <si>
    <t>2018年病虫害防治专项资金（农指43号）－－用于精准扶贫</t>
  </si>
  <si>
    <t>2018年林地测土配方工作经费（农指43号）－－用于精准扶贫</t>
  </si>
  <si>
    <t>提前下达2018年第一批中央水利发展资金小型水库除险加固－－用于精准扶贫</t>
  </si>
  <si>
    <t>湘财农指[2017]0222号</t>
  </si>
  <si>
    <t>祁财预Ａ［2018］0035号</t>
  </si>
  <si>
    <t>2130306</t>
  </si>
  <si>
    <t xml:space="preserve">  水利工程运行与维护</t>
  </si>
  <si>
    <t xml:space="preserve">  2130306</t>
  </si>
  <si>
    <t xml:space="preserve">    水利工程运行与维护</t>
  </si>
  <si>
    <t>提前下达2018年第一批中央水利发展资金水利工程维修养护－－用于精准扶贫</t>
  </si>
  <si>
    <t>2130310</t>
  </si>
  <si>
    <t xml:space="preserve">  水土保持</t>
  </si>
  <si>
    <t xml:space="preserve">  2130310</t>
  </si>
  <si>
    <t xml:space="preserve">    水土保持</t>
  </si>
  <si>
    <t>提前下达2018年第一批中央水利发展资金国家水土流失治理－－用于精准扶贫</t>
  </si>
  <si>
    <t>提前下达2018年第一批中央水利发展资金用于山洪灾害防治－－用于精准扶贫</t>
  </si>
  <si>
    <t>2018年市级财政扶贫资金－－电商扶贫</t>
  </si>
  <si>
    <t>衡财农指[2018]0195号</t>
  </si>
  <si>
    <t>祁财预Ａ［2018］0321号</t>
  </si>
  <si>
    <t>2018年市级财政专项扶贫资金－－补助贫困村综合文化建设</t>
  </si>
  <si>
    <t>衡财农指[2018]0280号</t>
  </si>
  <si>
    <t>祁财预Ａ［2018］0401号</t>
  </si>
  <si>
    <t>2018年市级财政专项扶贫资金－－扶贫基础设施建设（步云桥镇桥石村30万元，蒋家桥镇新岭村27．4万元）</t>
  </si>
  <si>
    <t>衡财农指[2018]0261号</t>
  </si>
  <si>
    <t>祁财预Ａ［2018］0391号</t>
  </si>
  <si>
    <t>2018年农业专项贫困县整合资金（第二批）－－农业技术服务专项3．36万元，农村发展专项18．96万元。</t>
  </si>
  <si>
    <t>湘财农指[2018]0084号</t>
  </si>
  <si>
    <t>祁财预Ａ［2018］0319号</t>
  </si>
  <si>
    <t>2018年生态护林员补助资金（2018年建档立卡贫困人口生态护林员）</t>
  </si>
  <si>
    <t>湘财农指[2018]0181号</t>
  </si>
  <si>
    <t>祁财预Ａ［2018］0427号</t>
  </si>
  <si>
    <t>2018年农业专项贫困县整合资金（第一批）－－用于精准扶贫</t>
  </si>
  <si>
    <t>湘财农指[2018]0018号</t>
  </si>
  <si>
    <t>祁财预Ａ［2018］0130号</t>
  </si>
  <si>
    <t>2018年市级专项扶贫资金（市级领导联点帮扶）</t>
  </si>
  <si>
    <t>衡财农指[2018]0079号</t>
  </si>
  <si>
    <t>祁财预Ａ［2018］0177号</t>
  </si>
  <si>
    <t>2018年市级财政专项扶贫资金－－用于精准扶贫</t>
  </si>
  <si>
    <t>衡财农指[2018]0238号</t>
  </si>
  <si>
    <t>祁财预Ａ［2018］0346号</t>
  </si>
  <si>
    <t>2018年市级财政专项扶贫资金（油茶产业扶贫资金）</t>
  </si>
  <si>
    <t>衡财农指[2018]0028号</t>
  </si>
  <si>
    <t>祁财预Ａ［2018］0093号</t>
  </si>
  <si>
    <t>2018年市级财政专项扶贫资金（省定贫困村“三化”建设补助资金）</t>
  </si>
  <si>
    <t>衡财农指[2018]0117号</t>
  </si>
  <si>
    <t>祁财预Ａ［2018］0196号</t>
  </si>
  <si>
    <t>2018年市级专项扶贫资金（人大代表扶贫基地）</t>
  </si>
  <si>
    <t>衡财农指[2018]0074号</t>
  </si>
  <si>
    <t>祁财预Ａ［2018］0175号</t>
  </si>
  <si>
    <t>2018年市级财政专项扶贫资金（非贫困村“三化”建设补助资金）</t>
  </si>
  <si>
    <t>2018年第二批农业综合开发中央和省级财政资金－－用于精准扶贫</t>
  </si>
  <si>
    <t>提前下达2018年第一批农业综合开发省级财政资金－－用于精准扶贫</t>
  </si>
  <si>
    <t>湘财农综指[2017]0013号</t>
  </si>
  <si>
    <t>祁财预Ａ［2018］0050号</t>
  </si>
  <si>
    <t>提前下达2018年第一批农业综合开发中央财政资金－－用于精准扶贫</t>
  </si>
  <si>
    <t>财政局社保股</t>
  </si>
  <si>
    <t>2080199</t>
  </si>
  <si>
    <t xml:space="preserve">  其他人力资源和社会保障管理事务支出</t>
  </si>
  <si>
    <t xml:space="preserve">  2080199</t>
  </si>
  <si>
    <t xml:space="preserve">    其他人力资源和社会保障管理事务支出</t>
  </si>
  <si>
    <t>2018年社会保障补助资金－－河洲镇振兴社区10万元，永昌街道湖塘村5万元，玉合街道何家村4万元，蒋家桥镇双元村3万元，风石堰镇中华山村5万元，风石堰镇花屋村5万元，砖塘镇路亭村8万元</t>
  </si>
  <si>
    <t>衡财社指[2018]0342号</t>
  </si>
  <si>
    <t>祁财预Ａ［2018］0495号</t>
  </si>
  <si>
    <t>2018年基层组织能力建设资金－－县财政局社保股10万元，双桥镇政府10万元，粮市镇敬老院5万元，风石堰镇敬老院3万元</t>
  </si>
  <si>
    <t>衡财社指[2018]0341号</t>
  </si>
  <si>
    <t>祁财预Ａ［2018］0494号</t>
  </si>
  <si>
    <t>2080799</t>
  </si>
  <si>
    <t xml:space="preserve">  其他就业补助支出</t>
  </si>
  <si>
    <t xml:space="preserve">  2080799</t>
  </si>
  <si>
    <t xml:space="preserve">    其他就业补助支出</t>
  </si>
  <si>
    <t>2018年就业补助资金（结算）（调专户）</t>
  </si>
  <si>
    <t>湘财社指[2018]0066号</t>
  </si>
  <si>
    <t>祁财预Ａ［2018］0300号</t>
  </si>
  <si>
    <t>提前下达2018年就业补助资金</t>
  </si>
  <si>
    <t>湘财社指[2017]0144号</t>
  </si>
  <si>
    <t>祁财预Ａ［2018］0010号</t>
  </si>
  <si>
    <t>2018年就业补助资金</t>
  </si>
  <si>
    <t>湘财社指[2018]0036号</t>
  </si>
  <si>
    <t>祁财预Ａ［2018］0231号</t>
  </si>
  <si>
    <t>提前下达2018年抚恤补助资金</t>
  </si>
  <si>
    <t>2018年优抚对象抚恤和医疗补助资金（优抚补助）（拨民政局专户）</t>
  </si>
  <si>
    <t>2082001</t>
  </si>
  <si>
    <t xml:space="preserve">  临时救助支出</t>
  </si>
  <si>
    <t xml:space="preserve">  2082001</t>
  </si>
  <si>
    <t xml:space="preserve">    临时救助支出</t>
  </si>
  <si>
    <t>2018年临时救助补助资金（调基本生活户）</t>
  </si>
  <si>
    <t>湘财社指[2018]0061号</t>
  </si>
  <si>
    <t>祁财预Ａ［2018］0279号</t>
  </si>
  <si>
    <t>2018年省补助贫困县县医院肾内科与呼吸内科重点专科建设等项目经费（县医院肾内科与呼吸内科重点项目建设）（拨人民医院）</t>
  </si>
  <si>
    <t>湘财社指[2018]0047号</t>
  </si>
  <si>
    <t>祁财预Ａ［2018］0275号</t>
  </si>
  <si>
    <t>2018年省补助贫困县县医院肾内科与呼吸内科重点专科建设等项目经费（贫困县中医药骨伤特色项目）（拨中医院）</t>
  </si>
  <si>
    <t>提前下达2018年基层医疗卫生机构实施基本药物制度中央财政补助资金（拨卫生事业专户）</t>
  </si>
  <si>
    <t>湘财社指[2017]0140号</t>
  </si>
  <si>
    <t>祁财预Ａ［2018］0020号</t>
  </si>
  <si>
    <t>提前下达2018年基本公共卫生服务中央和省级财政补助资金</t>
  </si>
  <si>
    <t>湘财社指[2017]0138号</t>
  </si>
  <si>
    <t>祁财预Ａ［2018］0009号</t>
  </si>
  <si>
    <t>提前下达2018年省补助降消项目经费（拨妇幼院）</t>
  </si>
  <si>
    <t>2018年中央补助医疗服务能力提升（卫生健康人才培养培训）项目经费－－助理全科医生培训（拨中医院）</t>
  </si>
  <si>
    <t>2100499</t>
  </si>
  <si>
    <t xml:space="preserve">  其他公共卫生支出</t>
  </si>
  <si>
    <t xml:space="preserve">  2100499</t>
  </si>
  <si>
    <t xml:space="preserve">    其他公共卫生支出</t>
  </si>
  <si>
    <t>2018年基层卫生能力建设资金－－过水坪镇卫生院3万元，河洲镇卫计所3万元</t>
  </si>
  <si>
    <t>衡财社指[2018]0336号</t>
  </si>
  <si>
    <t>祁财预Ａ［2018］0493号</t>
  </si>
  <si>
    <t>2018年计划生育中央财政补助资金－－计生家庭特别扶助专项资金（调专户）</t>
  </si>
  <si>
    <t>湘财社指[2018]0056号</t>
  </si>
  <si>
    <t>祁财预Ａ［2018］0295号</t>
  </si>
  <si>
    <t>提前下达2018年省级补助农村部分计生家庭奖励扶助（调专户）</t>
  </si>
  <si>
    <t>湘财社指[2017]0142号</t>
  </si>
  <si>
    <t>祁财预Ａ［2018］0024号</t>
  </si>
  <si>
    <t>2018年计划生育中央财政补助资金－－农村部分计生家庭奖励扶助资金（调专户）</t>
  </si>
  <si>
    <t>提前下达2018年中央补助农村部分计生家庭奖励扶助（调专户）</t>
  </si>
  <si>
    <t>提前下达2018年省级补助计生家庭特别扶助（调专户）</t>
  </si>
  <si>
    <t>提前下达2018年中央补助计生家庭特别扶助（调专户）</t>
  </si>
  <si>
    <t>2018年农村建档立卡贫困人口医疗救助补助资金（调查基本生活户）</t>
  </si>
  <si>
    <t>湘财社指[2018]0059号</t>
  </si>
  <si>
    <t>祁财预Ａ［2018］0332号</t>
  </si>
  <si>
    <t>2018年医疗救助补助资金（调专户）</t>
  </si>
  <si>
    <t>湘财社指[2018]0074号</t>
  </si>
  <si>
    <t>祁财预Ａ［2018］0342号</t>
  </si>
  <si>
    <t>2101302</t>
  </si>
  <si>
    <t xml:space="preserve">  疾病应急救助</t>
  </si>
  <si>
    <t xml:space="preserve">  2101302</t>
  </si>
  <si>
    <t xml:space="preserve">    疾病应急救助</t>
  </si>
  <si>
    <t>2017年疾病应急救助资金－－县人民医院</t>
  </si>
  <si>
    <t>衡财社指[2018]0055号</t>
  </si>
  <si>
    <t>祁财预Ａ［2018］0144号</t>
  </si>
  <si>
    <t>财政局综改办</t>
  </si>
  <si>
    <t>2018年度农村税费改革工作经费－－砖塘乡永昌村4万元，河洲镇前锦村4万元，鸟江镇4万元</t>
  </si>
  <si>
    <t>衡财行指[2018]0265号</t>
  </si>
  <si>
    <t>祁财预Ａ［2018］0396号</t>
  </si>
  <si>
    <t>综改办</t>
  </si>
  <si>
    <t>2018年农村综合改革专项经费－－凤歧坪乡</t>
  </si>
  <si>
    <t>衡财预指[2018]0298号</t>
  </si>
  <si>
    <t>祁财预Ａ［2018］0415号</t>
  </si>
  <si>
    <t>2018年其他农村综合改革支出经费－－太和堂镇湖湾村</t>
  </si>
  <si>
    <t>衡财预指[2018]0266号</t>
  </si>
  <si>
    <t>祁财预Ａ［2018］0397号</t>
  </si>
  <si>
    <t>2018年村级公益事业建设示范试点项目财政奖补资金－－白鹤街道燕山村道路建设资金10万元，河洲镇五家围村水渠硬化资金10万元</t>
  </si>
  <si>
    <t>衡财预指[2018]0191号</t>
  </si>
  <si>
    <t>祁财预Ａ［2018］0349号</t>
  </si>
  <si>
    <t>财政局金融债务股</t>
  </si>
  <si>
    <t>2018年度普惠金融工作资金（年终结转）</t>
  </si>
  <si>
    <t>湘财金指[2018]0040号</t>
  </si>
  <si>
    <t>祁财预Ａ［2018］0498号</t>
  </si>
  <si>
    <t>金融与债务股</t>
  </si>
  <si>
    <t>2018年精准扶贫特色农业保险省级保费补贴资金－－酥脆枣（人保财险公司）</t>
  </si>
  <si>
    <t>湘财金指[2018]0013号</t>
  </si>
  <si>
    <t>祁财预Ａ［2018］0290号</t>
  </si>
  <si>
    <t>2130801</t>
  </si>
  <si>
    <t xml:space="preserve">  支持农村金融机构</t>
  </si>
  <si>
    <t xml:space="preserve">  2130801</t>
  </si>
  <si>
    <t xml:space="preserve">    支持农村金融机构</t>
  </si>
  <si>
    <t>2018年农村金融基层服务体系建设专项部分资金（年终结转）</t>
  </si>
  <si>
    <t>湘财金指[2017]0034号</t>
  </si>
  <si>
    <t>祁财预Ａ［2018］0057号</t>
  </si>
  <si>
    <t>2130802</t>
  </si>
  <si>
    <t xml:space="preserve">  涉农贷款增量奖励</t>
  </si>
  <si>
    <t xml:space="preserve">  2130802</t>
  </si>
  <si>
    <t xml:space="preserve">    涉农贷款增量奖励</t>
  </si>
  <si>
    <t>县域金融机构涉农贷款增量奖励2017年度省级配套资金（年终结转）</t>
  </si>
  <si>
    <t>湘财金指[2018]0036号</t>
  </si>
  <si>
    <t>祁财预Ａ［2018］0399号</t>
  </si>
  <si>
    <t>2130803</t>
  </si>
  <si>
    <t xml:space="preserve">  农业保险保费补贴</t>
  </si>
  <si>
    <t xml:space="preserve">  2130803</t>
  </si>
  <si>
    <t xml:space="preserve">    农业保险保费补贴</t>
  </si>
  <si>
    <t>拨付人保财险2017年农业保险（生猪价格指数保险）省级财政保费补贴</t>
  </si>
  <si>
    <t>湘财金指[2017]0028号</t>
  </si>
  <si>
    <t>祁财预Ａ［2018］0056号</t>
  </si>
  <si>
    <t>拨付中华联合保险公司2018年水稻（早中稻）农业保险中央和省级财政保费补贴</t>
  </si>
  <si>
    <t>拨付国寿财险公司2018年柑橘农业保险省级财政保费补贴</t>
  </si>
  <si>
    <t>拨付人保财险2017年农业保险（肉鸡保险）省级财政保费补贴</t>
  </si>
  <si>
    <t>将2018年农业保险省级财政保费补贴划入财政专户</t>
  </si>
  <si>
    <t>拨付2018年农业保险（育肥猪保险）中央及省级财政保费补贴</t>
  </si>
  <si>
    <t>湘财金指[2017]0044号</t>
  </si>
  <si>
    <t>祁财预Ａ［2018］0059号</t>
  </si>
  <si>
    <t>将2018年农业保险中央财政保费补贴划入财政专户</t>
  </si>
  <si>
    <t>拨付中华联合保险公司2017年农业保险（油菜）省级财政保费补贴</t>
  </si>
  <si>
    <t>2018年第二批中央农业保险保费补贴（年终结转）</t>
  </si>
  <si>
    <t>湘财金指[2018]0037号</t>
  </si>
  <si>
    <t>祁财预Ａ［2018］0496号</t>
  </si>
  <si>
    <t>拨付国寿财险公司2018年玉米农业保险中央及省级财政保费补贴</t>
  </si>
  <si>
    <t>2130804</t>
  </si>
  <si>
    <t xml:space="preserve">  创业担保贷款贴息</t>
  </si>
  <si>
    <t xml:space="preserve">  2130804</t>
  </si>
  <si>
    <t xml:space="preserve">    创业担保贷款贴息</t>
  </si>
  <si>
    <t>创业担保贷款2017年度奖补资金（年终结转）</t>
  </si>
  <si>
    <t>湘财金指[2018]0024号</t>
  </si>
  <si>
    <t>祁财预Ａ［2018］0402号</t>
  </si>
  <si>
    <t>提前下达2018年创业担保贷款省级财政分担贴息资金</t>
  </si>
  <si>
    <t>湘财金指[2017]0038号</t>
  </si>
  <si>
    <t>祁财预Ａ［2018］0058号</t>
  </si>
  <si>
    <t>2018年度创业担保贷款财政贴息中央财政分担贴息资金（年终结转）</t>
  </si>
  <si>
    <t>2018年创业担保贷款省级财政分担贴息资金（年终结转）</t>
  </si>
  <si>
    <t>表5</t>
  </si>
  <si>
    <t>2018年祁东县一般公共预算支出决算表（按支出功能科目到类）</t>
  </si>
  <si>
    <t>2018年调整预算数</t>
  </si>
  <si>
    <t>完成调整预算数%</t>
  </si>
  <si>
    <t xml:space="preserve"> 1、一般公共服务支出</t>
  </si>
  <si>
    <t xml:space="preserve"> 2、国防支出</t>
  </si>
  <si>
    <t xml:space="preserve"> 3、公共安全支出</t>
  </si>
  <si>
    <t xml:space="preserve"> 4、教育支出</t>
  </si>
  <si>
    <t xml:space="preserve"> 5、科学技术支出</t>
  </si>
  <si>
    <t xml:space="preserve"> 6、文化体育与传媒支出</t>
  </si>
  <si>
    <t xml:space="preserve"> 7、社会保障和就业支出</t>
  </si>
  <si>
    <t xml:space="preserve"> 8、医疗卫生与计划生育支出</t>
  </si>
  <si>
    <t xml:space="preserve"> 9、节能环保支出</t>
  </si>
  <si>
    <t>10、城乡社区支出</t>
  </si>
  <si>
    <t>11、农林水支出</t>
  </si>
  <si>
    <t>12、交通运输支出</t>
  </si>
  <si>
    <t>13、资源勘探信息等支出</t>
  </si>
  <si>
    <t>14、商业服务业等支出</t>
  </si>
  <si>
    <t>15、金融支出</t>
  </si>
  <si>
    <t>16、国土海洋气象等支出</t>
  </si>
  <si>
    <t>17、住房保障支出</t>
  </si>
  <si>
    <t>18、粮油物资储备支出</t>
  </si>
  <si>
    <t>19、预备费</t>
  </si>
  <si>
    <t>20、其他支出</t>
  </si>
  <si>
    <t>21、债务付息支出</t>
  </si>
  <si>
    <t>支出总计</t>
  </si>
  <si>
    <t>表6</t>
  </si>
  <si>
    <t>2018年祁东县一般公共预算支出决算（到项级科目）</t>
  </si>
  <si>
    <t>科目编码</t>
  </si>
  <si>
    <t>科目名称</t>
  </si>
  <si>
    <t>决算数</t>
  </si>
  <si>
    <t>一般公共预算支出</t>
  </si>
  <si>
    <t>一般公共服务支出</t>
  </si>
  <si>
    <t xml:space="preserve">  人大事务</t>
  </si>
  <si>
    <t xml:space="preserve">    人大会议</t>
  </si>
  <si>
    <t xml:space="preserve">    其他人大事务支出</t>
  </si>
  <si>
    <t xml:space="preserve">  政协事务</t>
  </si>
  <si>
    <t xml:space="preserve">    其他政协事务支出</t>
  </si>
  <si>
    <t xml:space="preserve">  政府办公厅(室)及相关机构事务</t>
  </si>
  <si>
    <t xml:space="preserve">    机关服务</t>
  </si>
  <si>
    <t xml:space="preserve">    专项业务活动</t>
  </si>
  <si>
    <t xml:space="preserve">    政务公开审批</t>
  </si>
  <si>
    <t xml:space="preserve">    法制建设</t>
  </si>
  <si>
    <t xml:space="preserve">    其他政府办公厅(室)及相关机构事务支出</t>
  </si>
  <si>
    <t xml:space="preserve">  发展与改革事务</t>
  </si>
  <si>
    <t xml:space="preserve">    社会事业发展规划</t>
  </si>
  <si>
    <t xml:space="preserve">  统计信息事务</t>
  </si>
  <si>
    <t xml:space="preserve">    信息事务</t>
  </si>
  <si>
    <t xml:space="preserve">  财政事务</t>
  </si>
  <si>
    <t xml:space="preserve">    预算改革业务</t>
  </si>
  <si>
    <t xml:space="preserve">    财政监察</t>
  </si>
  <si>
    <t xml:space="preserve">    信息化建设</t>
  </si>
  <si>
    <t xml:space="preserve">  税收事务</t>
  </si>
  <si>
    <t xml:space="preserve">    其他税收事务支出</t>
  </si>
  <si>
    <t xml:space="preserve">  审计事务</t>
  </si>
  <si>
    <t xml:space="preserve">    其他审计事务支出</t>
  </si>
  <si>
    <t xml:space="preserve">  人力资源事务</t>
  </si>
  <si>
    <t xml:space="preserve">    引进人才费用</t>
  </si>
  <si>
    <t xml:space="preserve">    其他人力资源事务支出</t>
  </si>
  <si>
    <t xml:space="preserve">  纪检监察事务</t>
  </si>
  <si>
    <t xml:space="preserve">    派驻派出机构</t>
  </si>
  <si>
    <t xml:space="preserve">  商贸事务</t>
  </si>
  <si>
    <t xml:space="preserve">    对外贸易管理</t>
  </si>
  <si>
    <t xml:space="preserve">    招商引资</t>
  </si>
  <si>
    <t xml:space="preserve">    其他商贸事务支出</t>
  </si>
  <si>
    <t xml:space="preserve">  知识产权事务</t>
  </si>
  <si>
    <t xml:space="preserve">    国家知识产权战略</t>
  </si>
  <si>
    <t xml:space="preserve">    其他知识产权事务支出</t>
  </si>
  <si>
    <t xml:space="preserve">  工商行政管理事务</t>
  </si>
  <si>
    <t xml:space="preserve">  质量技术监督与检验检疫事务</t>
  </si>
  <si>
    <t xml:space="preserve">  宗教事务</t>
  </si>
  <si>
    <t xml:space="preserve">  港澳台侨事务</t>
  </si>
  <si>
    <t xml:space="preserve">  档案事务</t>
  </si>
  <si>
    <t xml:space="preserve">    档案馆</t>
  </si>
  <si>
    <t xml:space="preserve">  民主党派及工商联事务</t>
  </si>
  <si>
    <t xml:space="preserve">  群众团体事务</t>
  </si>
  <si>
    <t xml:space="preserve">    事业运行</t>
  </si>
  <si>
    <t xml:space="preserve">  党委办公厅(室)及相关机构事务</t>
  </si>
  <si>
    <t xml:space="preserve">    其他党委办公厅(室)及相关机构事务支出</t>
  </si>
  <si>
    <t xml:space="preserve">  组织事务</t>
  </si>
  <si>
    <t xml:space="preserve">  宣传事务</t>
  </si>
  <si>
    <t xml:space="preserve">    其他宣传事务支出</t>
  </si>
  <si>
    <t xml:space="preserve">  统战事务</t>
  </si>
  <si>
    <t xml:space="preserve">  其他一般公共服务支出(款)</t>
  </si>
  <si>
    <t xml:space="preserve">    其他一般公共服务支出(项)</t>
  </si>
  <si>
    <t>国防支出</t>
  </si>
  <si>
    <t xml:space="preserve">  国防动员</t>
  </si>
  <si>
    <t xml:space="preserve">    预备役部队</t>
  </si>
  <si>
    <t>公共安全支出</t>
  </si>
  <si>
    <t xml:space="preserve">  武装警察</t>
  </si>
  <si>
    <t xml:space="preserve">    内卫</t>
  </si>
  <si>
    <t xml:space="preserve">    消防</t>
  </si>
  <si>
    <t xml:space="preserve">  公安</t>
  </si>
  <si>
    <t xml:space="preserve">    其他公安支出</t>
  </si>
  <si>
    <t xml:space="preserve">  检察</t>
  </si>
  <si>
    <t xml:space="preserve">    “两房”建设</t>
  </si>
  <si>
    <t xml:space="preserve">  法院</t>
  </si>
  <si>
    <t xml:space="preserve">    “两庭”建设</t>
  </si>
  <si>
    <t xml:space="preserve">  司法</t>
  </si>
  <si>
    <t xml:space="preserve">    普法宣传</t>
  </si>
  <si>
    <t xml:space="preserve">    律师公证管理</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</si>
  <si>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</si>
  <si>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</si>
  <si>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</si>
  <si>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</si>
  <si>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</si>
  <si>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</si>
  <si>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初中教育</t>
  </si>
  <si>
    <t xml:space="preserve">  职业教育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</si>
  <si>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</si>
  <si>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</si>
  <si>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</si>
  <si>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</si>
  <si>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</si>
  <si>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</si>
  <si>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其他进修及培训</t>
  </si>
  <si>
    <t xml:space="preserve">  教育费附加安排的支出</t>
  </si>
  <si>
    <t xml:space="preserve">    农村中小学校舍建设</t>
  </si>
  <si>
    <t xml:space="preserve">    农村中小学教学设施</t>
  </si>
  <si>
    <t xml:space="preserve">    城市中小学教学设施</t>
  </si>
  <si>
    <t xml:space="preserve">    中等职业学校教学设施</t>
  </si>
  <si>
    <t xml:space="preserve">  其他教育支出(款)</t>
  </si>
  <si>
    <t xml:space="preserve">    其他教育支出(项)</t>
  </si>
  <si>
    <t>科学技术支出</t>
  </si>
  <si>
    <t xml:space="preserve">  科学技术管理事务</t>
  </si>
  <si>
    <t xml:space="preserve">  技术研究与开发</t>
  </si>
  <si>
    <t xml:space="preserve">  科学技术普及</t>
  </si>
  <si>
    <t xml:space="preserve">  其他科学技术支出(款)</t>
  </si>
  <si>
    <t xml:space="preserve">    科技奖励</t>
  </si>
  <si>
    <t xml:space="preserve">    其他科学技术支出(项)</t>
  </si>
  <si>
    <t>文化体育与传媒支出</t>
  </si>
  <si>
    <t xml:space="preserve">  文化</t>
  </si>
  <si>
    <t xml:space="preserve">    图书馆</t>
  </si>
  <si>
    <t xml:space="preserve">    群众文化</t>
  </si>
  <si>
    <t xml:space="preserve">    文化创作与保护</t>
  </si>
  <si>
    <t xml:space="preserve">  文物</t>
  </si>
  <si>
    <t xml:space="preserve">  体育</t>
  </si>
  <si>
    <t xml:space="preserve">    体育竞赛</t>
  </si>
  <si>
    <t xml:space="preserve">  新闻出版广播影视</t>
  </si>
  <si>
    <t xml:space="preserve">    广播</t>
  </si>
  <si>
    <t xml:space="preserve">    电影</t>
  </si>
  <si>
    <t xml:space="preserve">    新闻通讯</t>
  </si>
  <si>
    <t xml:space="preserve">  其他文化体育与传媒支出(款)</t>
  </si>
  <si>
    <t xml:space="preserve">    文化产业发展专项支出</t>
  </si>
  <si>
    <t xml:space="preserve">    其他文化体育与传媒支出(项)</t>
  </si>
  <si>
    <t>社会保障和就业支出</t>
  </si>
  <si>
    <t xml:space="preserve">  人力资源和社会保障管理事务</t>
  </si>
  <si>
    <t xml:space="preserve">    社会保险经办机构</t>
  </si>
  <si>
    <t xml:space="preserve">  民政管理事务</t>
  </si>
  <si>
    <t xml:space="preserve">    老龄事务</t>
  </si>
  <si>
    <t xml:space="preserve">    基层政权和社区建设</t>
  </si>
  <si>
    <t xml:space="preserve">  行政事业单位离退休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</si>
  <si>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</si>
  <si>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</si>
  <si>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</si>
  <si>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</si>
  <si>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</si>
  <si>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抚恤</t>
  </si>
  <si>
    <t xml:space="preserve">    死亡抚恤</t>
  </si>
  <si>
    <t xml:space="preserve">    在乡复员、退伍军人生活补助</t>
  </si>
  <si>
    <t xml:space="preserve">    优抚事业单位支出</t>
  </si>
  <si>
    <t xml:space="preserve">    义务兵优待</t>
  </si>
  <si>
    <t xml:space="preserve">  退役安置</t>
  </si>
  <si>
    <t xml:space="preserve">  社会福利</t>
  </si>
  <si>
    <t xml:space="preserve">    殡葬</t>
  </si>
  <si>
    <t xml:space="preserve">    其他社会福利支出</t>
  </si>
  <si>
    <t xml:space="preserve">  残疾人事业</t>
  </si>
  <si>
    <t xml:space="preserve">    残疾人生活和护理补贴</t>
  </si>
  <si>
    <t xml:space="preserve">  自然灾害生活救助</t>
  </si>
  <si>
    <t xml:space="preserve">  最低生活保障</t>
  </si>
  <si>
    <t xml:space="preserve">    城市最低生活保障金支出</t>
  </si>
  <si>
    <t xml:space="preserve">    农村最低生活保障金支出</t>
  </si>
  <si>
    <t xml:space="preserve">  临时救助</t>
  </si>
  <si>
    <t xml:space="preserve">    流浪乞讨人员救助支出</t>
  </si>
  <si>
    <t xml:space="preserve">  特困人员救助供养</t>
  </si>
  <si>
    <t xml:space="preserve">    农村特困人员救助供养支出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</si>
  <si>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</si>
  <si>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</si>
  <si>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</si>
  <si>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</si>
  <si>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</si>
  <si>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</si>
  <si>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</si>
  <si>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财政对工伤保险基金的补助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</si>
  <si>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</si>
  <si>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</si>
  <si>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</si>
  <si>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</si>
  <si>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公立医院</t>
  </si>
  <si>
    <t xml:space="preserve">    综合医院</t>
  </si>
  <si>
    <t xml:space="preserve">  基层医疗卫生机构</t>
  </si>
  <si>
    <t xml:space="preserve">    城市社区卫生机构</t>
  </si>
  <si>
    <t xml:space="preserve">    乡镇卫生院</t>
  </si>
  <si>
    <t xml:space="preserve">  公共卫生</t>
  </si>
  <si>
    <t xml:space="preserve">    疾病预防控制机构</t>
  </si>
  <si>
    <t xml:space="preserve">    卫生监督机构</t>
  </si>
  <si>
    <t xml:space="preserve">    妇幼保健机构</t>
  </si>
  <si>
    <t xml:space="preserve">    采供血机构</t>
  </si>
  <si>
    <t xml:space="preserve">  中医药</t>
  </si>
  <si>
    <t xml:space="preserve">    中医(民族医)药专项</t>
  </si>
  <si>
    <t xml:space="preserve">  计划生育事务</t>
  </si>
  <si>
    <t xml:space="preserve">    计划生育机构</t>
  </si>
  <si>
    <t xml:space="preserve">  食品和药品监督管理事务</t>
  </si>
  <si>
    <t xml:space="preserve">    药品事务</t>
  </si>
  <si>
    <t xml:space="preserve">    化妆品事务</t>
  </si>
  <si>
    <t xml:space="preserve">    医疗器械事务</t>
  </si>
  <si>
    <t xml:space="preserve">    食品安全事务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</si>
  <si>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</si>
  <si>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</si>
  <si>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</si>
  <si>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</si>
  <si>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</si>
  <si>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</si>
  <si>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</si>
  <si>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</si>
  <si>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</si>
  <si>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优抚对象医疗</t>
  </si>
  <si>
    <t xml:space="preserve">  其他医疗卫生与计划生育支出(款)</t>
  </si>
  <si>
    <t xml:space="preserve">    其他医疗卫生与计划生育支出(项)</t>
  </si>
  <si>
    <t>节能环保支出</t>
  </si>
  <si>
    <t xml:space="preserve">  环境保护管理事务</t>
  </si>
  <si>
    <t xml:space="preserve">  环境监测与监察</t>
  </si>
  <si>
    <t xml:space="preserve">    其他环境监测与监察支出</t>
  </si>
  <si>
    <t xml:space="preserve">  污染防治</t>
  </si>
  <si>
    <t xml:space="preserve">    其他污染防治支出</t>
  </si>
  <si>
    <t xml:space="preserve">  自然生态保护</t>
  </si>
  <si>
    <t xml:space="preserve">  天然林保护</t>
  </si>
  <si>
    <t xml:space="preserve">  退耕还林</t>
  </si>
  <si>
    <t xml:space="preserve">    退耕还林工程建设</t>
  </si>
  <si>
    <t xml:space="preserve">  能源节约利用(款)</t>
  </si>
  <si>
    <t xml:space="preserve">    能源节约利用(项)</t>
  </si>
  <si>
    <t xml:space="preserve">  污染减排</t>
  </si>
  <si>
    <t xml:space="preserve">    环境监测与信息</t>
  </si>
  <si>
    <t xml:space="preserve">    减排专项支出</t>
  </si>
  <si>
    <t xml:space="preserve">  可再生能源(款)</t>
  </si>
  <si>
    <t xml:space="preserve">    可再生能源(项)</t>
  </si>
  <si>
    <t xml:space="preserve">  能源管理事务</t>
  </si>
  <si>
    <t xml:space="preserve">    能源科技装备</t>
  </si>
  <si>
    <t xml:space="preserve">  其他节能环保支出(款)</t>
  </si>
  <si>
    <t xml:space="preserve">    其他节能环保支出(项)</t>
  </si>
  <si>
    <t>城乡社区支出</t>
  </si>
  <si>
    <t xml:space="preserve">  城乡社区管理事务</t>
  </si>
  <si>
    <t xml:space="preserve">    城管执法</t>
  </si>
  <si>
    <t xml:space="preserve">    其他城乡社区管理事务支出</t>
  </si>
  <si>
    <t xml:space="preserve">  城乡社区公共设施</t>
  </si>
  <si>
    <t xml:space="preserve">  其他城乡社区支出(款)</t>
  </si>
  <si>
    <t xml:space="preserve">    其他城乡社区支出(项)</t>
  </si>
  <si>
    <t>农林水支出</t>
  </si>
  <si>
    <t xml:space="preserve">  农业</t>
  </si>
  <si>
    <t xml:space="preserve">    统计监测与信息服务</t>
  </si>
  <si>
    <t xml:space="preserve">    农村道路建设</t>
  </si>
  <si>
    <t xml:space="preserve">    成品油价格改革对渔业的补贴</t>
  </si>
  <si>
    <t xml:space="preserve">  林业</t>
  </si>
  <si>
    <t xml:space="preserve">    林业自然保护区</t>
  </si>
  <si>
    <t xml:space="preserve">  水利</t>
  </si>
  <si>
    <t xml:space="preserve">    水利执法监督</t>
  </si>
  <si>
    <t xml:space="preserve">    水资源节约管理与保护</t>
  </si>
  <si>
    <t xml:space="preserve">    水文测报</t>
  </si>
  <si>
    <t xml:space="preserve">    砂石资源费支出</t>
  </si>
  <si>
    <t xml:space="preserve">    农村人畜饮水</t>
  </si>
  <si>
    <t xml:space="preserve">  扶贫</t>
  </si>
  <si>
    <t xml:space="preserve">    生产发展</t>
  </si>
  <si>
    <t xml:space="preserve">  农业综合开发</t>
  </si>
  <si>
    <t xml:space="preserve">    其他农业综合开发支出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</si>
  <si>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</si>
  <si>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</si>
  <si>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</si>
  <si>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</si>
  <si>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</si>
  <si>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</si>
  <si>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</si>
  <si>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目标价格补贴</t>
  </si>
  <si>
    <t xml:space="preserve">  其他农林水支出(款)</t>
  </si>
  <si>
    <t xml:space="preserve">    其他农林水支出(项)</t>
  </si>
  <si>
    <t>交通运输支出</t>
  </si>
  <si>
    <t xml:space="preserve">  公路水路运输</t>
  </si>
  <si>
    <t xml:space="preserve">    公路建设</t>
  </si>
  <si>
    <t xml:space="preserve">    公路养护</t>
  </si>
  <si>
    <t xml:space="preserve">    公路和运输安全</t>
  </si>
  <si>
    <t xml:space="preserve">    水路运输管理支出</t>
  </si>
  <si>
    <t xml:space="preserve">  成品油价格改革对交通运输的补贴</t>
  </si>
  <si>
    <t xml:space="preserve">    对出租车的补贴</t>
  </si>
  <si>
    <t xml:space="preserve">    成品油价格改革补贴其他支出</t>
  </si>
  <si>
    <t xml:space="preserve">  车辆购置税支出</t>
  </si>
  <si>
    <t xml:space="preserve">  其他交通运输支出(款)</t>
  </si>
  <si>
    <t xml:space="preserve">    公共交通运营补助</t>
  </si>
  <si>
    <t xml:space="preserve">    其他交通运输支出(项)</t>
  </si>
  <si>
    <t>资源勘探信息等支出</t>
  </si>
  <si>
    <t xml:space="preserve">  资源勘探开发</t>
  </si>
  <si>
    <t xml:space="preserve">  制造业</t>
  </si>
  <si>
    <t xml:space="preserve">  工业和信息产业监管</t>
  </si>
  <si>
    <t xml:space="preserve">  安全生产监管</t>
  </si>
  <si>
    <t xml:space="preserve">    安全监管监察专项</t>
  </si>
  <si>
    <t xml:space="preserve">  支持中小企业发展和管理支出</t>
  </si>
  <si>
    <t xml:space="preserve">  其他资源勘探信息等支出(款)</t>
  </si>
  <si>
    <t xml:space="preserve">    其他资源勘探信息等支出(项)</t>
  </si>
  <si>
    <t>商业服务业等支出</t>
  </si>
  <si>
    <t xml:space="preserve">  商业流通事务</t>
  </si>
  <si>
    <t xml:space="preserve">  旅游业管理与服务支出</t>
  </si>
  <si>
    <t xml:space="preserve">  涉外发展服务支出</t>
  </si>
  <si>
    <t xml:space="preserve">  其他商业服务业等支出(款)</t>
  </si>
  <si>
    <t xml:space="preserve">    其他商业服务业等支出(项)</t>
  </si>
  <si>
    <t>金融支出</t>
  </si>
  <si>
    <t xml:space="preserve">  金融部门行政支出</t>
  </si>
  <si>
    <t xml:space="preserve">  金融发展支出</t>
  </si>
  <si>
    <t xml:space="preserve">    其他金融发展支出</t>
  </si>
  <si>
    <t>国土海洋气象等支出</t>
  </si>
  <si>
    <t xml:space="preserve">  国土资源事务</t>
  </si>
  <si>
    <t xml:space="preserve">  气象事务</t>
  </si>
  <si>
    <t xml:space="preserve">    气象探测</t>
  </si>
  <si>
    <t xml:space="preserve">    气象装备保障维护</t>
  </si>
  <si>
    <t>住房保障支出</t>
  </si>
  <si>
    <t xml:space="preserve">  保障性安居工程支出</t>
  </si>
  <si>
    <t xml:space="preserve">  住房改革支出</t>
  </si>
  <si>
    <t xml:space="preserve">    住房公积金</t>
  </si>
  <si>
    <t xml:space="preserve">  城乡社区住宅</t>
  </si>
  <si>
    <t xml:space="preserve">    其他城乡社区住宅支出</t>
  </si>
  <si>
    <t>粮油物资储备支出</t>
  </si>
  <si>
    <t xml:space="preserve">  粮油事务</t>
  </si>
  <si>
    <t xml:space="preserve">  物资事务</t>
  </si>
  <si>
    <t xml:space="preserve">  粮油储备</t>
  </si>
  <si>
    <t xml:space="preserve">    储备粮油补贴</t>
  </si>
  <si>
    <t xml:space="preserve">    储备粮(油)库建设</t>
  </si>
  <si>
    <t xml:space="preserve">  重要商品储备</t>
  </si>
  <si>
    <t xml:space="preserve">    其他重要商品储备支出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</si>
  <si>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</si>
  <si>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</si>
  <si>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</si>
  <si>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</si>
  <si>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</si>
  <si>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</si>
  <si>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地方政府其他一般债务付息支出</t>
  </si>
  <si>
    <t>表7</t>
  </si>
  <si>
    <t>2018年祁东县一般公共预算基本支出决算(按经济分类到款）</t>
  </si>
  <si>
    <t>财政拨款列支数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</si>
  <si>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</si>
  <si>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</si>
  <si>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</si>
  <si>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</si>
  <si>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</si>
  <si>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</si>
  <si>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</si>
  <si>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</si>
  <si>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</si>
  <si>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</si>
  <si>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</si>
  <si>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</si>
  <si>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</si>
  <si>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</si>
  <si>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</si>
  <si>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</si>
  <si>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</si>
  <si>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</si>
  <si>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</si>
  <si>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</si>
  <si>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</si>
  <si>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</si>
  <si>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</si>
  <si>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助学金</t>
  </si>
  <si>
    <t xml:space="preserve">  个人农业生产补贴</t>
  </si>
  <si>
    <t xml:space="preserve">  离退休费</t>
  </si>
  <si>
    <t xml:space="preserve">  其他对个人和家庭补助</t>
  </si>
  <si>
    <t>表8</t>
  </si>
  <si>
    <t>2018年度祁东县一般公共预算转移性收支决算</t>
  </si>
  <si>
    <t>项目</t>
  </si>
  <si>
    <t>决 算 数</t>
  </si>
  <si>
    <t>一般公共预算收入</t>
  </si>
  <si>
    <t>上级补助收入</t>
  </si>
  <si>
    <t>上解上级支出</t>
  </si>
  <si>
    <t xml:space="preserve">  返还性收入</t>
  </si>
  <si>
    <t xml:space="preserve">  体制上解支出</t>
  </si>
  <si>
    <t xml:space="preserve">    所得税基数返还收入</t>
  </si>
  <si>
    <t xml:space="preserve">  专项上解支出</t>
  </si>
  <si>
    <t xml:space="preserve">    成品油税费改革税收返还收入</t>
  </si>
  <si>
    <t>债务还本支出</t>
  </si>
  <si>
    <t xml:space="preserve">    增值税税收返还收入</t>
  </si>
  <si>
    <t xml:space="preserve">  地方政府一般债务还本支出</t>
  </si>
  <si>
    <t xml:space="preserve">    消费税税收返还收入</t>
  </si>
  <si>
    <t xml:space="preserve">    地方政府一般债券还本支出</t>
  </si>
  <si>
    <t xml:space="preserve">    增值税“五五分享”税收返还收入</t>
  </si>
  <si>
    <t>补充预算稳定调节基金</t>
  </si>
  <si>
    <t xml:space="preserve">    其他返还性收入</t>
  </si>
  <si>
    <t>年终结余</t>
  </si>
  <si>
    <t xml:space="preserve">  一般性转移支付收入</t>
  </si>
  <si>
    <t>减:结转下年的支出</t>
  </si>
  <si>
    <t xml:space="preserve">    均衡性转移支付收入</t>
  </si>
  <si>
    <t>净结余</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</si>
  <si>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</si>
  <si>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</si>
  <si>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</si>
  <si>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</si>
  <si>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</si>
  <si>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</si>
  <si>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</si>
  <si>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</si>
  <si>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</si>
  <si>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</si>
  <si>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固定数额补助收入</t>
  </si>
  <si>
    <t xml:space="preserve">    革命老区转移支付收入</t>
  </si>
  <si>
    <t xml:space="preserve">    贫困地区转移支付收入</t>
  </si>
  <si>
    <t xml:space="preserve">    其他一般性转移支付收入</t>
  </si>
  <si>
    <t xml:space="preserve">  专项转移支付收入</t>
  </si>
  <si>
    <t>上年结余</t>
  </si>
  <si>
    <t xml:space="preserve">调入资金   </t>
  </si>
  <si>
    <t xml:space="preserve">  从政府性基金预算调入</t>
  </si>
  <si>
    <t xml:space="preserve">  从其他资金调入</t>
  </si>
  <si>
    <t>债务转贷收入</t>
  </si>
  <si>
    <t xml:space="preserve">  地方政府一般债务转贷收入</t>
  </si>
  <si>
    <t xml:space="preserve">    地方政府一般债券转贷收入</t>
  </si>
  <si>
    <t xml:space="preserve">    地方政府向国际组织借款转贷收入</t>
  </si>
  <si>
    <t>调入预算稳定调节基金</t>
  </si>
  <si>
    <t>收  入  总  计</t>
  </si>
  <si>
    <t>支  出  总  计</t>
  </si>
  <si>
    <t>表9</t>
  </si>
  <si>
    <t>祁东县2018年政府一般债务限额、余额情况表</t>
  </si>
  <si>
    <t>项   目  名  称</t>
  </si>
  <si>
    <t>金   额</t>
  </si>
  <si>
    <t>2018年末政府一般债务限额</t>
  </si>
  <si>
    <t>2018年末政府一般债务余额</t>
  </si>
  <si>
    <t>表10</t>
  </si>
  <si>
    <t>2018年祁东县“三公”经费汇总决算表</t>
  </si>
  <si>
    <t>基本支出</t>
  </si>
  <si>
    <t>项目支出</t>
  </si>
  <si>
    <t>小计</t>
  </si>
  <si>
    <t>公务接待费</t>
  </si>
  <si>
    <t>公务用车运行维护费</t>
  </si>
  <si>
    <t>因公出国（境）费</t>
  </si>
  <si>
    <t>公务用车购置</t>
  </si>
  <si>
    <t>祁东县</t>
  </si>
  <si>
    <t>表11</t>
  </si>
  <si>
    <t>2018年祁东县政府性基金预算收入决算</t>
  </si>
  <si>
    <t>单位:万元</t>
  </si>
  <si>
    <t>政府性基金预算收入</t>
  </si>
  <si>
    <t>政府性基金收入(款)</t>
  </si>
  <si>
    <t xml:space="preserve">  农业土地开发资金收入</t>
  </si>
  <si>
    <t xml:space="preserve">  国有土地使用权出让收入</t>
  </si>
  <si>
    <t xml:space="preserve">    土地出让价款收入</t>
  </si>
  <si>
    <t xml:space="preserve">    其他土地出让收入</t>
  </si>
  <si>
    <t xml:space="preserve">  城市基础设施配套费收入</t>
  </si>
  <si>
    <t xml:space="preserve">  污水处理费收入</t>
  </si>
  <si>
    <t>表12</t>
  </si>
  <si>
    <t>2018年祁东县政府性基金转移支付收入</t>
  </si>
  <si>
    <t>一、国家电影事业发展专项资金收入</t>
  </si>
  <si>
    <t>二、大中型水库移民后期扶持基金收入</t>
  </si>
  <si>
    <t>三、小型水库移民扶助基金收入</t>
  </si>
  <si>
    <t>四、国有土地使用权出让相关收入</t>
  </si>
  <si>
    <t>五、农业土地开发资金收入</t>
  </si>
  <si>
    <t>六、大中型水库库区基金收入</t>
  </si>
  <si>
    <t>七、旅游发展基金收入</t>
  </si>
  <si>
    <t>八、彩票公益金收入</t>
  </si>
  <si>
    <t>九、其他政府性基金相关收入</t>
  </si>
  <si>
    <t>转移支付收入合计</t>
  </si>
  <si>
    <t>表13</t>
  </si>
  <si>
    <t>2018年祁东县政府性基金预算支出决算</t>
  </si>
  <si>
    <t>政府性基金预算支出</t>
  </si>
  <si>
    <t xml:space="preserve">  国家电影事业发展专项资金及对应专项债务收入安排的支出</t>
  </si>
  <si>
    <t xml:space="preserve">    资助城市影院</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</si>
  <si>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</si>
  <si>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</si>
  <si>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</si>
  <si>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</si>
  <si>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</si>
  <si>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</si>
  <si>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国有土地使用权出让收入及对应专项债务收入安排的支出</t>
  </si>
  <si>
    <t xml:space="preserve">    征地和拆迁补偿支出</t>
  </si>
  <si>
    <t xml:space="preserve">    土地开发支出</t>
  </si>
  <si>
    <t xml:space="preserve">    农村基础设施建设支出</t>
  </si>
  <si>
    <t xml:space="preserve">    棚户区改造支出</t>
  </si>
  <si>
    <t xml:space="preserve">    其他国有土地使用权出让收入安排的支出</t>
  </si>
  <si>
    <t xml:space="preserve">  农业土地开发资金及对应专项债务收入安排的支出</t>
  </si>
  <si>
    <t xml:space="preserve">  城市基础设施配套费及对应专项债务收入安排的支出</t>
  </si>
  <si>
    <t xml:space="preserve">    城市公共设施</t>
  </si>
  <si>
    <t xml:space="preserve">  污水处理费及对应专项债务收入安排的支出</t>
  </si>
  <si>
    <t xml:space="preserve">    污水处理设施建设和运营</t>
  </si>
  <si>
    <t xml:space="preserve">  大中型水库库区基金及对应专项债务收入安排的支出</t>
  </si>
  <si>
    <t xml:space="preserve">    其他大中型水库库区基金支出</t>
  </si>
  <si>
    <t xml:space="preserve">  旅游发展基金支出</t>
  </si>
  <si>
    <t xml:space="preserve">    地方旅游开发项目补助</t>
  </si>
  <si>
    <t>其他支出</t>
  </si>
  <si>
    <t xml:space="preserve">  其他政府性基金及对应专项债务收入安排的支出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</si>
  <si>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</si>
  <si>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</si>
  <si>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</si>
  <si>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</si>
  <si>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</si>
  <si>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</si>
  <si>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地方政府专项债务付息支出</t>
  </si>
  <si>
    <t xml:space="preserve">    国有土地使用权出让金债务付息支出</t>
  </si>
  <si>
    <t>表14</t>
  </si>
  <si>
    <t>2018年祁东县政府性基金专项转移支付分配</t>
  </si>
  <si>
    <t>2296002</t>
  </si>
  <si>
    <t xml:space="preserve">  用于社会福利的彩票公益金支出</t>
  </si>
  <si>
    <t xml:space="preserve">  2296002</t>
  </si>
  <si>
    <t>2018年度省级财政专项彩票公益金</t>
  </si>
  <si>
    <t>湘财综指[2018]0022号</t>
  </si>
  <si>
    <t>祁财预Ａ［2018］0269号</t>
  </si>
  <si>
    <t>省级基金</t>
  </si>
  <si>
    <t>2018年度市级福利彩票公益金项目资金－－敬老院建设54．8万元，养老服务37万元，公益事业8万元。</t>
  </si>
  <si>
    <t>衡财综指[2018]0317号</t>
  </si>
  <si>
    <t>祁财预Ａ［2018］0411号</t>
  </si>
  <si>
    <t>市级基金</t>
  </si>
  <si>
    <t>提前下达2018年度中央财政专项彩票公益金支持地方社会公益事业发展资金</t>
  </si>
  <si>
    <t>湘财综指[2017]0078号</t>
  </si>
  <si>
    <t>祁财预Ａ［2018］0017号</t>
  </si>
  <si>
    <t>中央基金</t>
  </si>
  <si>
    <t>2018年度中央财政专项彩票公益金支持地方社会公益事业发展资金－－河洲镇敬老院建设</t>
  </si>
  <si>
    <t>衡财综指[2018]0014号</t>
  </si>
  <si>
    <t>祁财预Ａ［2018］0013号</t>
  </si>
  <si>
    <t>祁财预Ａ［2018］0269</t>
  </si>
  <si>
    <t>2018年度省级财政专项彩票公益金项目资金－－过水坪镇富民村公益事业</t>
  </si>
  <si>
    <t>衡财综指[2018]0175号</t>
  </si>
  <si>
    <t>祁财预Ａ［2018］0293号</t>
  </si>
  <si>
    <t>2018年度省级财政福利彩票公益金项目资金－－白地市镇敬老院建设</t>
  </si>
  <si>
    <t>衡财综指[2018]0232号</t>
  </si>
  <si>
    <t>祁财预Ａ［2018］0345号</t>
  </si>
  <si>
    <t>2018年省级财政专项彩票公益金支持农村留守儿童心理健康辅导中心项目资金－－祁东县和平小学</t>
  </si>
  <si>
    <t>湘财综指[2018]0028号</t>
  </si>
  <si>
    <t>祁财预Ａ［2018］0271号</t>
  </si>
  <si>
    <t>2018年度分成福利彩票公益金</t>
  </si>
  <si>
    <t>湘财综指[2018]0007号</t>
  </si>
  <si>
    <t>祁财预Ａ［2018］0210号</t>
  </si>
  <si>
    <t>2018年度省级财政专项彩票公益金支持农村“两癌”贫困妇女救助资金</t>
  </si>
  <si>
    <t>湘财综指[2018]0024号</t>
  </si>
  <si>
    <t>祁财预Ａ［2018］0249号</t>
  </si>
  <si>
    <t>2296004</t>
  </si>
  <si>
    <t xml:space="preserve">  用于教育事业的彩票公益金支出</t>
  </si>
  <si>
    <t xml:space="preserve">  2296004</t>
  </si>
  <si>
    <t>2018年度彩票公益金支持乡村学校少年宫运转奖补资金</t>
  </si>
  <si>
    <t>衡财综指[2018]0233号</t>
  </si>
  <si>
    <t>祁财预Ａ［2018］0344号</t>
  </si>
  <si>
    <t>2018年度中央专项彩票公益金支持乡村学校少年宫项目资金</t>
  </si>
  <si>
    <t>衡财教指[2018]0325号</t>
  </si>
  <si>
    <t>祁财预Ａ［2018］0476号</t>
  </si>
  <si>
    <t>祁东县全民健身服务中心</t>
  </si>
  <si>
    <t>2296003</t>
  </si>
  <si>
    <t xml:space="preserve">  用于体育事业的彩票公益金支出</t>
  </si>
  <si>
    <t xml:space="preserve">  2296003</t>
  </si>
  <si>
    <t>2018年度分成体育彩票公益金</t>
  </si>
  <si>
    <t>湘财综指[2018]0004号</t>
  </si>
  <si>
    <t>祁财预Ａ［2018］0151号</t>
  </si>
  <si>
    <t>祁财预Ａ［2018］0151</t>
  </si>
  <si>
    <t>2070799</t>
  </si>
  <si>
    <t xml:space="preserve">  其他国家电影事业发展专项资金支出</t>
  </si>
  <si>
    <t xml:space="preserve">  2070799</t>
  </si>
  <si>
    <t>2018年第三批省级电影事业发展专项资金－－祁东县翔顺影业有限公司</t>
  </si>
  <si>
    <t>湘财文指[2018]0052号</t>
  </si>
  <si>
    <t>祁财预Ａ［2018］0323号</t>
  </si>
  <si>
    <t>2018年度省级福利彩票公益金</t>
  </si>
  <si>
    <t>湘财综指[2018]0013号</t>
  </si>
  <si>
    <t>祁财预Ａ［2018］0267号</t>
  </si>
  <si>
    <t>2018年省级财政专项彩票公益金支持社会组织孵化基地建设资金</t>
  </si>
  <si>
    <t>湘财综指[2018]0025号</t>
  </si>
  <si>
    <t>祁财预Ａ［2018］0250号</t>
  </si>
  <si>
    <t>2018年中央彩票公益金－－精神障碍社区康复服务经费</t>
  </si>
  <si>
    <t>湘财社指[2018]0079号</t>
  </si>
  <si>
    <t>祁财预Ａ［2018］0333号</t>
  </si>
  <si>
    <t>2296006</t>
  </si>
  <si>
    <t xml:space="preserve">  用于残疾人事业的彩票公益金支出</t>
  </si>
  <si>
    <t xml:space="preserve">  2296006</t>
  </si>
  <si>
    <t>2018年残疾人事业补助资金（彩票公益金）</t>
  </si>
  <si>
    <t>提前下达2018年其他残疾人事业彩票公益金</t>
  </si>
  <si>
    <t>2082201</t>
  </si>
  <si>
    <t xml:space="preserve">  移民补助</t>
  </si>
  <si>
    <t xml:space="preserve">  2082201</t>
  </si>
  <si>
    <t>提前下达2018年大中型水库移民后期扶持基金</t>
  </si>
  <si>
    <t>湘财综指[2017]0077号</t>
  </si>
  <si>
    <t>祁财预Ａ［2018］0016号</t>
  </si>
  <si>
    <t>2018年度大中型水库移民后期扶持基金</t>
  </si>
  <si>
    <t>衡财综指[2018]0285号</t>
  </si>
  <si>
    <t>祁财预Ａ［2018］0408号</t>
  </si>
  <si>
    <t>2082202</t>
  </si>
  <si>
    <t xml:space="preserve">  基础设施建设和经济发展</t>
  </si>
  <si>
    <t xml:space="preserve">  2082202</t>
  </si>
  <si>
    <t>2018年中央大中型水库移民后期扶持基金（项目资金）－－整村推进移民美丽家园建设资金</t>
  </si>
  <si>
    <t>2018年中央大中型水库移民后期扶持基金（项目资金）－－到县项目资金</t>
  </si>
  <si>
    <t>2017年度中央大中型水库移民后期扶持项目资金－－祁东县太和堂廻水湾村8万元，步云桥镇黄龙江村5万元，过水坪镇富民村8万元</t>
  </si>
  <si>
    <t>衡财综指[2018]0383号</t>
  </si>
  <si>
    <t>祁财预Ａ［2018］0463号</t>
  </si>
  <si>
    <t>2018年度中央大中型水库移民后期扶持项目资金－－粮市镇茶塘村</t>
  </si>
  <si>
    <t>衡财综指[2018]0459号</t>
  </si>
  <si>
    <t>祁财预Ａ［2018］0519号</t>
  </si>
  <si>
    <t>2082302</t>
  </si>
  <si>
    <t xml:space="preserve">  2082302</t>
  </si>
  <si>
    <t>2018年小型水库移民扶助金</t>
  </si>
  <si>
    <t>湘财综指[2018]0011号</t>
  </si>
  <si>
    <t>祁财预Ａ［2018］0245号</t>
  </si>
  <si>
    <t>2136601</t>
  </si>
  <si>
    <t xml:space="preserve">  2136601</t>
  </si>
  <si>
    <t>2018年移民后期扶持项目专项资金</t>
  </si>
  <si>
    <t>湘财综指[2018]0021号</t>
  </si>
  <si>
    <t>祁财预Ａ［2018］0268号</t>
  </si>
  <si>
    <t>2018年度水库移民后期扶持项目资金和大中型水库移民扶贫项目资金</t>
  </si>
  <si>
    <t>湘财综指[2018]0016号</t>
  </si>
  <si>
    <t>祁财预Ａ［2018］0247号</t>
  </si>
  <si>
    <t>2018年度大中型水库库区基金</t>
  </si>
  <si>
    <t>湘财综指[2018]0023号</t>
  </si>
  <si>
    <t>祁财预Ａ［2018］0248号</t>
  </si>
  <si>
    <t>2018年度水库移民后期扶持项目资金</t>
  </si>
  <si>
    <t>湘财综指[2018]0027号</t>
  </si>
  <si>
    <t>祁财预Ａ［2018］0270号</t>
  </si>
  <si>
    <t>21211</t>
  </si>
  <si>
    <t xml:space="preserve">  21211</t>
  </si>
  <si>
    <t xml:space="preserve">    农业土地开发资金及对应专项债务收入安排的支出</t>
  </si>
  <si>
    <t>2018年用于精准扶贫的高标准农田建设资金</t>
  </si>
  <si>
    <t>湘财建一指[2018]0013号</t>
  </si>
  <si>
    <t>祁财预Ａ［2018］0117号</t>
  </si>
  <si>
    <t>2166004</t>
  </si>
  <si>
    <t xml:space="preserve">  地方旅游开发项目补助</t>
  </si>
  <si>
    <t xml:space="preserve">  2166004</t>
  </si>
  <si>
    <t>2018年旅游发展基金补助地方项目资金</t>
  </si>
  <si>
    <t>湘财外指[2018]0051号</t>
  </si>
  <si>
    <t>2018年第一批旅游厕所建设项目资金</t>
  </si>
  <si>
    <t>湘财外指[2018]0002号－统筹整合</t>
  </si>
  <si>
    <t>祁财预Ａ［2018］0090号</t>
  </si>
  <si>
    <t>下达2017年第二批旅游厕所建设项目资金</t>
  </si>
  <si>
    <t>湘财外指[2018]0001号-山中生态农庄</t>
  </si>
  <si>
    <t>祁财预Ａ［2018］0089号</t>
  </si>
  <si>
    <t>2120810</t>
  </si>
  <si>
    <t xml:space="preserve">  棚户区改造支出</t>
  </si>
  <si>
    <t xml:space="preserve">  2120810</t>
  </si>
  <si>
    <t>湘财综指[2018]0037号</t>
  </si>
  <si>
    <t>祁财预Ａ［2018］0369号</t>
  </si>
  <si>
    <t>提前下达2018年部分省级财政城镇保障性安居工程专项资金</t>
  </si>
  <si>
    <t>湘财综指[2017]0084号</t>
  </si>
  <si>
    <t>祁财预Ａ［2018］0018号</t>
  </si>
  <si>
    <t>提前下达2018年部分省级财政城镇保障性安居工程专项资金实拨衡阳华韵房地产开发有限公司</t>
  </si>
  <si>
    <t>22904</t>
  </si>
  <si>
    <t xml:space="preserve">  22904</t>
  </si>
  <si>
    <t xml:space="preserve">    其他政府性基金及对应专项债务收入安排的支出</t>
  </si>
  <si>
    <t>2018年度价格调节基金</t>
  </si>
  <si>
    <t>衡财综指[2018]0323号实拨云林农业发展有限公司</t>
  </si>
  <si>
    <t>祁财预Ａ［2018］0440号</t>
  </si>
  <si>
    <t>衡财综指[2018]0323号</t>
  </si>
  <si>
    <t>2018年度价格调节基金实拨晓林种植养殖有限公司</t>
  </si>
  <si>
    <t>衡财综指[2018]0323号实拨栗山种植养殖合作社</t>
  </si>
  <si>
    <t>衡财综指[2018]0323号实拨河洲镇周家湾养殖场</t>
  </si>
  <si>
    <t>2018年度价格调节基金实拨吉祥种植养殖合作社</t>
  </si>
  <si>
    <t>衡财综指[2018]0323号实拨田野生态家庭农场</t>
  </si>
  <si>
    <t>衡财综指[2018]0323号实拨黄土铺爱红养猪场</t>
  </si>
  <si>
    <t>2018年度市级福利彩票公益金项目资金－－敬老院建设54．8万元，养老服务37万元，公益事业8万元。实拨同乐颐和老年服务中心</t>
  </si>
  <si>
    <t>提前下达2018年度中央财政专项彩票公益金支持地方社会公益事业发展资金、拨洪城老年服务公寓</t>
  </si>
  <si>
    <t>湘财综指[2018]0022号实拨三福残疾人培训</t>
  </si>
  <si>
    <t>2018年度省级福利彩票公益金－－殡葬设施建设经费400万，救助管理机构建设200万，其他（祁民报［2018］20号）10万</t>
  </si>
  <si>
    <t>湘财综指[2018]0032号</t>
  </si>
  <si>
    <t>祁财预Ａ［2018］0309号</t>
  </si>
  <si>
    <t>衡财综指[2018]0317号实拨孝心公寓</t>
  </si>
  <si>
    <t>2018年度省级体育彩票公益金（青少年体育）</t>
  </si>
  <si>
    <t>湘财综指[2018]0034号</t>
  </si>
  <si>
    <t>祁财预Ａ［2018］0368号</t>
  </si>
  <si>
    <t>2070702</t>
  </si>
  <si>
    <t xml:space="preserve">  资助城市影院</t>
  </si>
  <si>
    <t xml:space="preserve">  2070702</t>
  </si>
  <si>
    <t>2018年省级电影事业发展资金－－南国影城、兴亿影城各6万元</t>
  </si>
  <si>
    <t>湘财文指[2018]0018号</t>
  </si>
  <si>
    <t>祁财预Ａ［2018］0170号</t>
  </si>
  <si>
    <t>提前下达2018年国家电影事业发展专项资金－－县建汉国际影院</t>
  </si>
  <si>
    <t>湘财教指[2017]0148号</t>
  </si>
  <si>
    <t>祁财预Ａ［2018］0063号</t>
  </si>
  <si>
    <t>2018年省级电影事业发展专项资金（第四批）－－祁东县建汉国际影城</t>
  </si>
  <si>
    <t>湘财文指[2018]0058号</t>
  </si>
  <si>
    <t>祁财预Ａ［2018］0387号</t>
  </si>
  <si>
    <t>2018年中央补助地方电影事业发展专项资金－－祁东县建汉国际影城（县城影院补贴15万元，人民院线1万）</t>
  </si>
  <si>
    <t>湘财文指[2018]0047号</t>
  </si>
  <si>
    <t>祁财预Ａ［2018］0310号</t>
  </si>
  <si>
    <t>2296013</t>
  </si>
  <si>
    <t xml:space="preserve">  用于城乡医疗救助的彩票公益金支出</t>
  </si>
  <si>
    <t xml:space="preserve">  2296013</t>
  </si>
  <si>
    <t>2018年医疗救助补助资金（中央福利彩票公益金）（调专户）</t>
  </si>
  <si>
    <t>表15</t>
  </si>
  <si>
    <t>2018年祁东县政府性基金预算转移性收支决算</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</si>
  <si>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</si>
  <si>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</si>
  <si>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</si>
  <si>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</si>
  <si>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</si>
  <si>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</si>
  <si>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</si>
  <si>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</si>
  <si>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</si>
  <si>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</si>
  <si>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</si>
  <si>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债务收入</t>
  </si>
  <si>
    <t xml:space="preserve">  地方政府债务收入</t>
  </si>
  <si>
    <t xml:space="preserve">  地方政府专项债务还本支出</t>
  </si>
  <si>
    <t xml:space="preserve">    专项债务收入</t>
  </si>
  <si>
    <t>债务转贷支出</t>
  </si>
  <si>
    <t xml:space="preserve">  地方政府专项债务转贷收入</t>
  </si>
  <si>
    <t>政府性基金预算年终结余</t>
  </si>
  <si>
    <t>收　　入　　总　　计　</t>
  </si>
  <si>
    <t>支　　出　　总　　计　</t>
  </si>
  <si>
    <t>表16</t>
  </si>
  <si>
    <t>祁东县2018年政府专项债务限额、余额情况表</t>
  </si>
  <si>
    <t>2018年末政府专项债务限额</t>
  </si>
  <si>
    <t>2018年末政府专项债务余额</t>
  </si>
  <si>
    <t>表17</t>
  </si>
  <si>
    <t>2018年度祁东县社会保险基金预算收入决算表</t>
  </si>
  <si>
    <t>项    目</t>
  </si>
  <si>
    <t>企业职工基本养老保险基金</t>
  </si>
  <si>
    <t>城乡居民基本养老保险基金</t>
  </si>
  <si>
    <t>机关事业单位基本养老保险基金</t>
  </si>
  <si>
    <t>职工基本医疗保险基金</t>
  </si>
  <si>
    <t>城乡居民基本医疗保险基金</t>
  </si>
  <si>
    <t>失业保险基金</t>
  </si>
  <si>
    <t>生育保险基金</t>
  </si>
  <si>
    <t>　本年收入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</si>
  <si>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</si>
  <si>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</si>
  <si>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</si>
  <si>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</si>
  <si>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</si>
  <si>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</si>
  <si>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</si>
  <si>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 xml:space="preserve">       上级补助收入</t>
  </si>
  <si>
    <t>收入合计</t>
  </si>
  <si>
    <t>表18</t>
  </si>
  <si>
    <t>2018年度祁东县社会保险基金预算支出决算表</t>
  </si>
  <si>
    <t>　本年支出</t>
  </si>
  <si>
    <t xml:space="preserve">   其中:社会保险待遇支出</t>
  </si>
  <si>
    <t xml:space="preserve">        其他支出</t>
  </si>
  <si>
    <t xml:space="preserve">        转移支出</t>
  </si>
  <si>
    <t xml:space="preserve">        中央调剂资金支出</t>
  </si>
  <si>
    <t xml:space="preserve">        上解上级支出</t>
  </si>
  <si>
    <t>年末滚存结余</t>
  </si>
  <si>
    <t>支出合计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</si>
</sst>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yyyy&quot;年&quot;mm&quot;月&quot;dd&quot;日&quot;"/>
    <numFmt numFmtId="179" formatCode="0.00_ "/>
    <numFmt numFmtId="180" formatCode="0_ "/>
  </numFmts>
  <fonts count="37">
    <font>
      <sz val="12"/>
      <name val="宋体"/>
      <family val="0"/>
    </font>
    <font>
      <sz val="14"/>
      <name val="宋体"/>
      <family val="0"/>
    </font>
    <font>
      <b/>
      <sz val="18"/>
      <name val="宋体"/>
      <family val="0"/>
    </font>
    <font>
      <sz val="10"/>
      <name val="宋体"/>
      <family val="0"/>
    </font>
    <font>
      <b/>
      <sz val="10"/>
      <name val="宋体"/>
      <family val="0"/>
    </font>
    <font>
      <b/>
      <sz val="12"/>
      <name val="宋体"/>
      <family val="0"/>
    </font>
    <font>
      <sz val="11"/>
      <name val="宋体"/>
      <family val="0"/>
    </font>
    <font>
      <sz val="18"/>
      <name val="华文中宋"/>
      <family val="0"/>
    </font>
    <font>
      <sz val="12"/>
      <name val="黑体"/>
      <family val="3"/>
    </font>
    <font>
      <sz val="9"/>
      <name val="宋体"/>
      <family val="0"/>
    </font>
    <font>
      <sz val="18"/>
      <name val="宋体"/>
      <family val="0"/>
    </font>
    <font>
      <sz val="12"/>
      <name val="仿宋_GB2312"/>
      <family val="0"/>
    </font>
    <font>
      <b/>
      <sz val="9"/>
      <name val="宋体"/>
      <family val="0"/>
    </font>
    <font>
      <sz val="22"/>
      <name val="宋体"/>
      <family val="0"/>
    </font>
    <font>
      <sz val="16"/>
      <name val="黑体"/>
      <family val="3"/>
    </font>
    <font>
      <b/>
      <sz val="18"/>
      <name val="黑体"/>
      <family val="3"/>
    </font>
    <font>
      <sz val="18"/>
      <name val="黑体"/>
      <family val="3"/>
    </font>
    <font>
      <b/>
      <sz val="11"/>
      <name val="宋体"/>
      <family val="0"/>
    </font>
    <font>
      <sz val="11"/>
      <color indexed="8"/>
      <name val="宋体"/>
      <family val="0"/>
    </font>
    <font>
      <b/>
      <sz val="11"/>
      <color indexed="8"/>
      <name val="宋体"/>
      <family val="0"/>
    </font>
    <font>
      <sz val="11"/>
      <color indexed="9"/>
      <name val="宋体"/>
      <family val="0"/>
    </font>
    <font>
      <sz val="11"/>
      <color indexed="17"/>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b/>
      <sz val="13"/>
      <color indexed="54"/>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sz val="11"/>
      <color indexed="62"/>
      <name val="宋体"/>
      <family val="0"/>
    </font>
    <font>
      <sz val="11"/>
      <color indexed="19"/>
      <name val="宋体"/>
      <family val="0"/>
    </font>
    <font>
      <b/>
      <sz val="18"/>
      <color indexed="54"/>
      <name val="宋体"/>
      <family val="0"/>
    </font>
    <font>
      <b/>
      <sz val="11"/>
      <color indexed="9"/>
      <name val="宋体"/>
      <family val="0"/>
    </font>
    <font>
      <b/>
      <sz val="15"/>
      <color indexed="54"/>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mediumGray">
        <fgColor indexed="9"/>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8" fillId="6" borderId="2" applyNumberFormat="0" applyFont="0" applyAlignment="0" applyProtection="0"/>
    <xf numFmtId="0" fontId="20" fillId="3"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6" fillId="0" borderId="3" applyNumberFormat="0" applyFill="0" applyAlignment="0" applyProtection="0"/>
    <xf numFmtId="0" fontId="27" fillId="0" borderId="3" applyNumberFormat="0" applyFill="0" applyAlignment="0" applyProtection="0"/>
    <xf numFmtId="0" fontId="20" fillId="7" borderId="0" applyNumberFormat="0" applyBorder="0" applyAlignment="0" applyProtection="0"/>
    <xf numFmtId="0" fontId="24" fillId="0" borderId="4" applyNumberFormat="0" applyFill="0" applyAlignment="0" applyProtection="0"/>
    <xf numFmtId="0" fontId="20" fillId="3" borderId="0" applyNumberFormat="0" applyBorder="0" applyAlignment="0" applyProtection="0"/>
    <xf numFmtId="0" fontId="26" fillId="2" borderId="5" applyNumberFormat="0" applyAlignment="0" applyProtection="0"/>
    <xf numFmtId="0" fontId="28" fillId="2" borderId="1" applyNumberFormat="0" applyAlignment="0" applyProtection="0"/>
    <xf numFmtId="0" fontId="35" fillId="8" borderId="6" applyNumberFormat="0" applyAlignment="0" applyProtection="0"/>
    <xf numFmtId="0" fontId="18"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19" fillId="0" borderId="8" applyNumberFormat="0" applyFill="0" applyAlignment="0" applyProtection="0"/>
    <xf numFmtId="0" fontId="21" fillId="9" borderId="0" applyNumberFormat="0" applyBorder="0" applyAlignment="0" applyProtection="0"/>
    <xf numFmtId="0" fontId="33" fillId="11" borderId="0" applyNumberFormat="0" applyBorder="0" applyAlignment="0" applyProtection="0"/>
    <xf numFmtId="0" fontId="18" fillId="12" borderId="0" applyNumberFormat="0" applyBorder="0" applyAlignment="0" applyProtection="0"/>
    <xf numFmtId="0" fontId="20"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0" fillId="16" borderId="0" applyNumberFormat="0" applyBorder="0" applyAlignment="0" applyProtection="0"/>
    <xf numFmtId="0" fontId="18"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8" fillId="4" borderId="0" applyNumberFormat="0" applyBorder="0" applyAlignment="0" applyProtection="0"/>
    <xf numFmtId="0" fontId="20" fillId="4" borderId="0" applyNumberFormat="0" applyBorder="0" applyAlignment="0" applyProtection="0"/>
    <xf numFmtId="0" fontId="0" fillId="0" borderId="0">
      <alignment vertical="center"/>
      <protection/>
    </xf>
    <xf numFmtId="0" fontId="6" fillId="0" borderId="0">
      <alignment/>
      <protection/>
    </xf>
    <xf numFmtId="0" fontId="0" fillId="0" borderId="0">
      <alignment/>
      <protection/>
    </xf>
  </cellStyleXfs>
  <cellXfs count="134">
    <xf numFmtId="0" fontId="0" fillId="0" borderId="0" xfId="0" applyAlignment="1">
      <alignment vertical="center"/>
    </xf>
    <xf numFmtId="0" fontId="0" fillId="0" borderId="0" xfId="0" applyFill="1" applyAlignment="1">
      <alignment/>
    </xf>
    <xf numFmtId="0" fontId="1" fillId="2" borderId="0" xfId="64" applyFont="1" applyFill="1">
      <alignment/>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protection/>
    </xf>
    <xf numFmtId="3" fontId="3"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vertical="center"/>
      <protection/>
    </xf>
    <xf numFmtId="0" fontId="3" fillId="0" borderId="9" xfId="0" applyFont="1" applyFill="1" applyBorder="1" applyAlignment="1">
      <alignment/>
    </xf>
    <xf numFmtId="0" fontId="0" fillId="0" borderId="9" xfId="0" applyFill="1" applyBorder="1" applyAlignment="1">
      <alignment/>
    </xf>
    <xf numFmtId="0" fontId="3" fillId="0" borderId="9" xfId="0" applyFont="1" applyFill="1" applyBorder="1" applyAlignment="1">
      <alignment/>
    </xf>
    <xf numFmtId="0" fontId="5" fillId="0" borderId="9" xfId="0" applyFont="1" applyFill="1" applyBorder="1" applyAlignment="1">
      <alignment/>
    </xf>
    <xf numFmtId="3" fontId="3" fillId="19" borderId="9" xfId="0" applyNumberFormat="1" applyFont="1" applyFill="1" applyBorder="1" applyAlignment="1" applyProtection="1">
      <alignment horizontal="right" vertical="center"/>
      <protection/>
    </xf>
    <xf numFmtId="0" fontId="0" fillId="0" borderId="0" xfId="0" applyFont="1" applyFill="1" applyAlignment="1">
      <alignment/>
    </xf>
    <xf numFmtId="4" fontId="3"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vertical="center"/>
      <protection/>
    </xf>
    <xf numFmtId="3"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xf>
    <xf numFmtId="0" fontId="6" fillId="2" borderId="0" xfId="64" applyFill="1">
      <alignment/>
      <protection/>
    </xf>
    <xf numFmtId="49" fontId="7" fillId="2" borderId="0" xfId="64" applyNumberFormat="1" applyFont="1" applyFill="1" applyAlignment="1">
      <alignment horizontal="center" vertical="center"/>
      <protection/>
    </xf>
    <xf numFmtId="49" fontId="6" fillId="2" borderId="0" xfId="64" applyNumberFormat="1" applyFont="1" applyFill="1" applyBorder="1" applyAlignment="1">
      <alignment vertical="center"/>
      <protection/>
    </xf>
    <xf numFmtId="49" fontId="6" fillId="2" borderId="0" xfId="64" applyNumberFormat="1" applyFont="1" applyFill="1" applyBorder="1" applyAlignment="1">
      <alignment horizontal="right" vertical="center"/>
      <protection/>
    </xf>
    <xf numFmtId="0" fontId="8" fillId="0" borderId="9" xfId="64" applyFont="1" applyBorder="1" applyAlignment="1">
      <alignment horizontal="center" vertical="center"/>
      <protection/>
    </xf>
    <xf numFmtId="176" fontId="0" fillId="0" borderId="9" xfId="64" applyNumberFormat="1" applyFont="1" applyBorder="1" applyAlignment="1">
      <alignment horizontal="left" vertical="center"/>
      <protection/>
    </xf>
    <xf numFmtId="177" fontId="0" fillId="0" borderId="9" xfId="64" applyNumberFormat="1" applyFont="1" applyBorder="1" applyAlignment="1" applyProtection="1">
      <alignment vertical="center"/>
      <protection locked="0"/>
    </xf>
    <xf numFmtId="0" fontId="6" fillId="2" borderId="0" xfId="64" applyFill="1" applyBorder="1" applyAlignment="1">
      <alignment horizontal="left" vertical="center" wrapText="1"/>
      <protection/>
    </xf>
    <xf numFmtId="0" fontId="0" fillId="0" borderId="0" xfId="0" applyFill="1" applyAlignment="1">
      <alignment/>
    </xf>
    <xf numFmtId="0" fontId="1" fillId="0" borderId="0" xfId="0" applyFont="1" applyAlignment="1">
      <alignment vertical="center"/>
    </xf>
    <xf numFmtId="0" fontId="3" fillId="0" borderId="9" xfId="0" applyNumberFormat="1" applyFont="1" applyFill="1" applyBorder="1" applyAlignment="1" applyProtection="1">
      <alignment horizontal="right" vertical="center"/>
      <protection/>
    </xf>
    <xf numFmtId="0" fontId="9" fillId="0" borderId="0" xfId="0" applyFont="1" applyAlignment="1">
      <alignment/>
    </xf>
    <xf numFmtId="40" fontId="2" fillId="0" borderId="0" xfId="0" applyNumberFormat="1" applyFont="1" applyFill="1" applyAlignment="1" applyProtection="1">
      <alignment horizontal="center" vertical="center"/>
      <protection/>
    </xf>
    <xf numFmtId="0" fontId="9" fillId="0" borderId="0" xfId="0" applyFont="1" applyAlignment="1">
      <alignment/>
    </xf>
    <xf numFmtId="0" fontId="9" fillId="0" borderId="9"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left" vertical="center" wrapText="1"/>
      <protection/>
    </xf>
    <xf numFmtId="178" fontId="9" fillId="0" borderId="1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right" vertical="center"/>
      <protection/>
    </xf>
    <xf numFmtId="0" fontId="9"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horizontal="right" vertical="center"/>
    </xf>
    <xf numFmtId="0" fontId="4"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vertical="center"/>
      <protection/>
    </xf>
    <xf numFmtId="0" fontId="10"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right" vertical="center"/>
    </xf>
    <xf numFmtId="0" fontId="0" fillId="0" borderId="9" xfId="0" applyNumberFormat="1" applyFont="1" applyFill="1" applyBorder="1" applyAlignment="1" applyProtection="1">
      <alignment horizontal="left" vertical="center"/>
      <protection/>
    </xf>
    <xf numFmtId="0" fontId="0" fillId="0" borderId="9" xfId="0" applyFont="1" applyBorder="1" applyAlignment="1">
      <alignment vertical="center"/>
    </xf>
    <xf numFmtId="0" fontId="0" fillId="0" borderId="9" xfId="0" applyNumberFormat="1" applyFont="1" applyFill="1" applyBorder="1" applyAlignment="1" applyProtection="1">
      <alignment horizontal="left" vertical="center"/>
      <protection/>
    </xf>
    <xf numFmtId="0" fontId="0" fillId="0" borderId="9" xfId="0" applyFont="1" applyBorder="1" applyAlignment="1">
      <alignment horizontal="center" vertical="center"/>
    </xf>
    <xf numFmtId="0" fontId="11" fillId="0" borderId="0" xfId="0" applyFont="1" applyFill="1" applyAlignment="1">
      <alignment/>
    </xf>
    <xf numFmtId="0" fontId="1" fillId="0" borderId="0" xfId="0" applyFont="1" applyFill="1" applyAlignment="1">
      <alignment vertical="center"/>
    </xf>
    <xf numFmtId="0" fontId="12" fillId="0" borderId="0" xfId="0" applyNumberFormat="1" applyFont="1" applyFill="1" applyAlignment="1" applyProtection="1">
      <alignment/>
      <protection/>
    </xf>
    <xf numFmtId="0" fontId="13" fillId="0" borderId="0" xfId="0" applyNumberFormat="1" applyFont="1" applyFill="1" applyAlignment="1" applyProtection="1">
      <alignment horizontal="center"/>
      <protection/>
    </xf>
    <xf numFmtId="0" fontId="0" fillId="0" borderId="0" xfId="0" applyNumberFormat="1" applyFont="1" applyFill="1" applyAlignment="1" applyProtection="1">
      <alignment/>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center"/>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wrapText="1"/>
      <protection/>
    </xf>
    <xf numFmtId="0" fontId="11" fillId="0" borderId="17" xfId="0" applyFont="1" applyFill="1" applyBorder="1" applyAlignment="1">
      <alignment horizontal="left"/>
    </xf>
    <xf numFmtId="4" fontId="3" fillId="0" borderId="9" xfId="0" applyNumberFormat="1" applyFont="1" applyFill="1" applyBorder="1" applyAlignment="1" applyProtection="1">
      <alignment horizontal="right" vertical="center" wrapText="1"/>
      <protection/>
    </xf>
    <xf numFmtId="49" fontId="0" fillId="2" borderId="0" xfId="64" applyNumberFormat="1" applyFont="1" applyFill="1" applyBorder="1" applyAlignment="1">
      <alignment horizontal="right" vertical="center"/>
      <protection/>
    </xf>
    <xf numFmtId="0" fontId="1" fillId="0" borderId="0" xfId="0" applyFont="1" applyFill="1" applyAlignment="1">
      <alignment vertical="center"/>
    </xf>
    <xf numFmtId="0" fontId="0" fillId="0" borderId="9" xfId="0" applyFill="1" applyBorder="1" applyAlignment="1">
      <alignment/>
    </xf>
    <xf numFmtId="0" fontId="0" fillId="0" borderId="0" xfId="0" applyFill="1" applyAlignment="1">
      <alignment wrapText="1"/>
    </xf>
    <xf numFmtId="0" fontId="0" fillId="0" borderId="0" xfId="0" applyFill="1" applyAlignment="1">
      <alignment/>
    </xf>
    <xf numFmtId="0" fontId="2" fillId="0" borderId="0" xfId="0" applyNumberFormat="1" applyFont="1" applyFill="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0" xfId="0" applyAlignment="1">
      <alignment vertical="center" wrapText="1"/>
    </xf>
    <xf numFmtId="0" fontId="14"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xf>
    <xf numFmtId="0" fontId="0" fillId="0" borderId="9" xfId="0" applyFont="1" applyBorder="1" applyAlignment="1">
      <alignment horizontal="center"/>
    </xf>
    <xf numFmtId="179" fontId="0" fillId="0" borderId="9" xfId="0" applyNumberFormat="1" applyBorder="1" applyAlignment="1">
      <alignment/>
    </xf>
    <xf numFmtId="0" fontId="0" fillId="0" borderId="9" xfId="0" applyBorder="1" applyAlignment="1">
      <alignment horizontal="center"/>
    </xf>
    <xf numFmtId="0" fontId="0" fillId="0" borderId="9" xfId="0" applyBorder="1" applyAlignment="1">
      <alignment horizontal="center"/>
    </xf>
    <xf numFmtId="179" fontId="0" fillId="0" borderId="9" xfId="0" applyNumberFormat="1" applyBorder="1" applyAlignment="1">
      <alignment/>
    </xf>
    <xf numFmtId="0" fontId="0" fillId="0" borderId="9" xfId="0" applyBorder="1" applyAlignment="1">
      <alignment horizontal="left"/>
    </xf>
    <xf numFmtId="0" fontId="0" fillId="0" borderId="9" xfId="0" applyBorder="1" applyAlignment="1">
      <alignment horizontal="center"/>
    </xf>
    <xf numFmtId="0" fontId="6" fillId="0" borderId="9" xfId="0" applyFont="1" applyBorder="1" applyAlignment="1">
      <alignment wrapText="1"/>
    </xf>
    <xf numFmtId="0" fontId="0" fillId="0" borderId="9" xfId="0" applyFont="1" applyBorder="1" applyAlignment="1">
      <alignment horizontal="center" wrapText="1"/>
    </xf>
    <xf numFmtId="0" fontId="0" fillId="0" borderId="9" xfId="0" applyBorder="1" applyAlignment="1">
      <alignment horizontal="center" wrapText="1"/>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9" xfId="0" applyFill="1" applyBorder="1" applyAlignment="1">
      <alignment horizontal="center"/>
    </xf>
    <xf numFmtId="0" fontId="0" fillId="0" borderId="9" xfId="0" applyFill="1" applyBorder="1" applyAlignment="1">
      <alignment horizontal="left"/>
    </xf>
    <xf numFmtId="0" fontId="6" fillId="0" borderId="9" xfId="0" applyFont="1" applyBorder="1" applyAlignment="1">
      <alignment horizontal="center" vertical="center"/>
    </xf>
    <xf numFmtId="0" fontId="6" fillId="0" borderId="9" xfId="0" applyFont="1" applyBorder="1" applyAlignment="1">
      <alignment horizontal="center"/>
    </xf>
    <xf numFmtId="180" fontId="6" fillId="0" borderId="9" xfId="0" applyNumberFormat="1" applyFont="1" applyBorder="1" applyAlignment="1">
      <alignment horizontal="center"/>
    </xf>
    <xf numFmtId="0" fontId="1" fillId="0" borderId="0" xfId="0" applyFont="1" applyFill="1" applyBorder="1" applyAlignment="1">
      <alignment vertical="center"/>
    </xf>
    <xf numFmtId="40" fontId="15" fillId="0" borderId="0" xfId="0" applyNumberFormat="1" applyFont="1" applyFill="1" applyAlignment="1" applyProtection="1">
      <alignment horizontal="center" vertical="center"/>
      <protection/>
    </xf>
    <xf numFmtId="0" fontId="6" fillId="0" borderId="0" xfId="0" applyFont="1" applyFill="1" applyBorder="1" applyAlignment="1">
      <alignment vertical="center"/>
    </xf>
    <xf numFmtId="0" fontId="16" fillId="0" borderId="0" xfId="0" applyFont="1" applyFill="1" applyAlignment="1">
      <alignment horizontal="center"/>
    </xf>
    <xf numFmtId="14" fontId="6" fillId="0" borderId="0" xfId="0" applyNumberFormat="1" applyFont="1" applyFill="1" applyBorder="1" applyAlignment="1" applyProtection="1">
      <alignment horizontal="left"/>
      <protection locked="0"/>
    </xf>
    <xf numFmtId="49" fontId="17" fillId="0" borderId="9" xfId="63" applyNumberFormat="1"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17" fillId="0" borderId="9" xfId="63" applyFont="1" applyFill="1" applyBorder="1" applyAlignment="1">
      <alignment horizontal="left" vertical="center" wrapText="1"/>
      <protection/>
    </xf>
    <xf numFmtId="0" fontId="18" fillId="0" borderId="9" xfId="0" applyFont="1" applyFill="1" applyBorder="1" applyAlignment="1">
      <alignment horizontal="center" vertical="center"/>
    </xf>
    <xf numFmtId="0" fontId="6" fillId="0" borderId="9" xfId="0" applyFont="1" applyFill="1" applyBorder="1" applyAlignment="1">
      <alignment horizontal="center" vertical="center"/>
    </xf>
    <xf numFmtId="180" fontId="6" fillId="0" borderId="9" xfId="63" applyNumberFormat="1" applyFont="1" applyFill="1" applyBorder="1" applyAlignment="1">
      <alignment horizontal="center" vertical="center" wrapText="1"/>
      <protection/>
    </xf>
    <xf numFmtId="180"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49" fontId="17" fillId="0" borderId="9" xfId="63" applyNumberFormat="1" applyFont="1" applyFill="1" applyBorder="1" applyAlignment="1">
      <alignment horizontal="left" vertical="center" wrapText="1"/>
      <protection/>
    </xf>
    <xf numFmtId="0" fontId="17" fillId="0" borderId="9" xfId="63" applyFont="1" applyFill="1" applyBorder="1" applyAlignment="1">
      <alignment horizontal="center" vertical="center" wrapText="1"/>
      <protection/>
    </xf>
    <xf numFmtId="0" fontId="19" fillId="0" borderId="9" xfId="0" applyFont="1" applyFill="1" applyBorder="1" applyAlignment="1">
      <alignment horizontal="center" vertical="center"/>
    </xf>
    <xf numFmtId="0" fontId="6" fillId="0" borderId="9" xfId="63" applyFont="1" applyFill="1" applyBorder="1" applyAlignment="1">
      <alignment horizontal="left" vertical="center" wrapText="1"/>
      <protection/>
    </xf>
    <xf numFmtId="0" fontId="6" fillId="0" borderId="9" xfId="63" applyFont="1" applyFill="1" applyBorder="1" applyAlignment="1">
      <alignment horizontal="left" vertical="center" wrapText="1" shrinkToFit="1"/>
      <protection/>
    </xf>
    <xf numFmtId="49" fontId="6" fillId="0" borderId="9" xfId="63" applyNumberFormat="1" applyFont="1" applyFill="1" applyBorder="1" applyAlignment="1">
      <alignment horizontal="left" vertical="center" wrapText="1" shrinkToFit="1"/>
      <protection/>
    </xf>
    <xf numFmtId="49" fontId="6" fillId="0" borderId="9" xfId="63" applyNumberFormat="1" applyFont="1" applyFill="1" applyBorder="1" applyAlignment="1">
      <alignment horizontal="left" vertical="center" wrapText="1"/>
      <protection/>
    </xf>
    <xf numFmtId="0" fontId="0" fillId="0" borderId="0" xfId="0" applyFill="1" applyAlignment="1">
      <alignment vertical="center"/>
    </xf>
    <xf numFmtId="0" fontId="16"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xf>
    <xf numFmtId="179" fontId="0" fillId="0" borderId="9" xfId="0" applyNumberFormat="1" applyFill="1" applyBorder="1" applyAlignment="1">
      <alignment vertical="center"/>
    </xf>
    <xf numFmtId="0" fontId="0" fillId="0" borderId="9" xfId="0" applyFill="1" applyBorder="1" applyAlignment="1">
      <alignment vertical="center"/>
    </xf>
    <xf numFmtId="0" fontId="0" fillId="0" borderId="9" xfId="0" applyFont="1" applyFill="1" applyBorder="1" applyAlignment="1">
      <alignment/>
    </xf>
    <xf numFmtId="0" fontId="0" fillId="0" borderId="9" xfId="0"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1年全省结算汇总表2012(1).03.28定稿" xfId="63"/>
    <cellStyle name="常规 4" xfId="64"/>
    <cellStyle name="常规 3" xfId="65"/>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1152;&#21367;%20(L)\03--17&#24180;&#24635;&#20915;&#31639;&#25253;&#34920;\2018&#24180;\2018&#24180;&#24635;&#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62964</v>
          </cell>
          <cell r="P6">
            <v>30510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tabSelected="1" workbookViewId="0" topLeftCell="A1">
      <pane xSplit="5" ySplit="5" topLeftCell="F15" activePane="bottomRight" state="frozen"/>
      <selection pane="bottomRight" activeCell="I29" sqref="I29:I30"/>
    </sheetView>
  </sheetViews>
  <sheetFormatPr defaultColWidth="9.00390625" defaultRowHeight="14.25"/>
  <cols>
    <col min="1" max="1" width="25.00390625" style="122" customWidth="1"/>
    <col min="2" max="2" width="9.25390625" style="122" customWidth="1"/>
    <col min="3" max="4" width="8.75390625" style="122" customWidth="1"/>
    <col min="5" max="5" width="7.875" style="122" customWidth="1"/>
    <col min="6" max="6" width="8.875" style="122" customWidth="1"/>
    <col min="7" max="7" width="8.625" style="122" customWidth="1"/>
    <col min="8" max="8" width="9.00390625" style="122" customWidth="1"/>
    <col min="9" max="9" width="12.625" style="122" bestFit="1" customWidth="1"/>
    <col min="10" max="16384" width="9.00390625" style="122" customWidth="1"/>
  </cols>
  <sheetData>
    <row r="1" ht="27" customHeight="1">
      <c r="A1" s="53" t="s">
        <v>0</v>
      </c>
    </row>
    <row r="2" spans="1:7" s="122" customFormat="1" ht="32.25" customHeight="1">
      <c r="A2" s="123" t="s">
        <v>1</v>
      </c>
      <c r="B2" s="123"/>
      <c r="C2" s="123"/>
      <c r="D2" s="123"/>
      <c r="E2" s="123"/>
      <c r="F2" s="123"/>
      <c r="G2" s="123"/>
    </row>
    <row r="3" spans="6:7" s="122" customFormat="1" ht="14.25">
      <c r="F3" s="124" t="s">
        <v>2</v>
      </c>
      <c r="G3" s="125"/>
    </row>
    <row r="4" spans="1:7" s="122" customFormat="1" ht="36.75" customHeight="1">
      <c r="A4" s="126" t="s">
        <v>3</v>
      </c>
      <c r="B4" s="127" t="s">
        <v>4</v>
      </c>
      <c r="C4" s="127" t="s">
        <v>5</v>
      </c>
      <c r="D4" s="127" t="s">
        <v>6</v>
      </c>
      <c r="E4" s="127" t="s">
        <v>7</v>
      </c>
      <c r="F4" s="128" t="s">
        <v>8</v>
      </c>
      <c r="G4" s="128" t="s">
        <v>9</v>
      </c>
    </row>
    <row r="5" spans="1:7" s="122" customFormat="1" ht="18" customHeight="1">
      <c r="A5" s="129" t="s">
        <v>10</v>
      </c>
      <c r="B5" s="129">
        <f>SUM(B6,B8:B21)</f>
        <v>53499</v>
      </c>
      <c r="C5" s="129">
        <f>SUM(C6,C8:C21)</f>
        <v>56245</v>
      </c>
      <c r="D5" s="130">
        <f>C5/B5*100</f>
        <v>105.13280622067703</v>
      </c>
      <c r="E5" s="131">
        <f>SUM(E6,E8:E20)</f>
        <v>48636</v>
      </c>
      <c r="F5" s="131">
        <f>C5-E5</f>
        <v>7609</v>
      </c>
      <c r="G5" s="130">
        <f>F5/E5*100</f>
        <v>15.644789867587793</v>
      </c>
    </row>
    <row r="6" spans="1:7" s="122" customFormat="1" ht="18" customHeight="1">
      <c r="A6" s="129" t="s">
        <v>11</v>
      </c>
      <c r="B6" s="131">
        <v>15905</v>
      </c>
      <c r="C6" s="129">
        <v>17648</v>
      </c>
      <c r="D6" s="130">
        <f aca="true" t="shared" si="0" ref="D6:D44">C6/B6*100</f>
        <v>110.95881798176674</v>
      </c>
      <c r="E6" s="131">
        <v>14478</v>
      </c>
      <c r="F6" s="131">
        <f aca="true" t="shared" si="1" ref="F6:F35">C6-E6</f>
        <v>3170</v>
      </c>
      <c r="G6" s="130">
        <f aca="true" t="shared" si="2" ref="G6:G44">F6/E6*100</f>
        <v>21.895289404613898</v>
      </c>
    </row>
    <row r="7" spans="1:7" s="122" customFormat="1" ht="18" customHeight="1">
      <c r="A7" s="129" t="s">
        <v>12</v>
      </c>
      <c r="B7" s="131">
        <v>10000</v>
      </c>
      <c r="C7" s="129">
        <v>11160</v>
      </c>
      <c r="D7" s="130">
        <f t="shared" si="0"/>
        <v>111.60000000000001</v>
      </c>
      <c r="E7" s="131">
        <v>9579</v>
      </c>
      <c r="F7" s="131">
        <f t="shared" si="1"/>
        <v>1581</v>
      </c>
      <c r="G7" s="130">
        <f t="shared" si="2"/>
        <v>16.50485436893204</v>
      </c>
    </row>
    <row r="8" spans="1:7" s="122" customFormat="1" ht="18" customHeight="1">
      <c r="A8" s="129" t="s">
        <v>13</v>
      </c>
      <c r="B8" s="131"/>
      <c r="C8" s="129">
        <v>202</v>
      </c>
      <c r="D8" s="130"/>
      <c r="E8" s="131">
        <v>295</v>
      </c>
      <c r="F8" s="131">
        <f t="shared" si="1"/>
        <v>-93</v>
      </c>
      <c r="G8" s="130">
        <f t="shared" si="2"/>
        <v>-31.52542372881356</v>
      </c>
    </row>
    <row r="9" spans="1:7" s="122" customFormat="1" ht="18" customHeight="1">
      <c r="A9" s="129" t="s">
        <v>14</v>
      </c>
      <c r="B9" s="131">
        <v>3450</v>
      </c>
      <c r="C9" s="129">
        <v>3233</v>
      </c>
      <c r="D9" s="130">
        <f t="shared" si="0"/>
        <v>93.71014492753623</v>
      </c>
      <c r="E9" s="131">
        <v>3232</v>
      </c>
      <c r="F9" s="131">
        <f t="shared" si="1"/>
        <v>1</v>
      </c>
      <c r="G9" s="130">
        <f t="shared" si="2"/>
        <v>0.03094059405940594</v>
      </c>
    </row>
    <row r="10" spans="1:7" s="122" customFormat="1" ht="18" customHeight="1">
      <c r="A10" s="129" t="s">
        <v>15</v>
      </c>
      <c r="B10" s="131">
        <v>1830</v>
      </c>
      <c r="C10" s="129">
        <v>3101</v>
      </c>
      <c r="D10" s="130">
        <f t="shared" si="0"/>
        <v>169.4535519125683</v>
      </c>
      <c r="E10" s="131">
        <v>1731</v>
      </c>
      <c r="F10" s="131">
        <f t="shared" si="1"/>
        <v>1370</v>
      </c>
      <c r="G10" s="130">
        <f t="shared" si="2"/>
        <v>79.14500288850375</v>
      </c>
    </row>
    <row r="11" spans="1:7" s="122" customFormat="1" ht="18" customHeight="1">
      <c r="A11" s="129" t="s">
        <v>16</v>
      </c>
      <c r="B11" s="131">
        <v>60</v>
      </c>
      <c r="C11" s="129">
        <v>118</v>
      </c>
      <c r="D11" s="130">
        <f t="shared" si="0"/>
        <v>196.66666666666666</v>
      </c>
      <c r="E11" s="131">
        <v>50</v>
      </c>
      <c r="F11" s="131">
        <f t="shared" si="1"/>
        <v>68</v>
      </c>
      <c r="G11" s="130">
        <f t="shared" si="2"/>
        <v>136</v>
      </c>
    </row>
    <row r="12" spans="1:7" s="122" customFormat="1" ht="18" customHeight="1">
      <c r="A12" s="129" t="s">
        <v>17</v>
      </c>
      <c r="B12" s="131">
        <v>2000</v>
      </c>
      <c r="C12" s="129">
        <v>2615</v>
      </c>
      <c r="D12" s="130">
        <f t="shared" si="0"/>
        <v>130.75</v>
      </c>
      <c r="E12" s="131">
        <v>1868</v>
      </c>
      <c r="F12" s="131">
        <f t="shared" si="1"/>
        <v>747</v>
      </c>
      <c r="G12" s="130">
        <f t="shared" si="2"/>
        <v>39.98929336188437</v>
      </c>
    </row>
    <row r="13" spans="1:7" s="122" customFormat="1" ht="18" customHeight="1">
      <c r="A13" s="129" t="s">
        <v>18</v>
      </c>
      <c r="B13" s="131">
        <v>2700</v>
      </c>
      <c r="C13" s="129">
        <v>2300</v>
      </c>
      <c r="D13" s="130">
        <f t="shared" si="0"/>
        <v>85.18518518518519</v>
      </c>
      <c r="E13" s="131">
        <v>2496</v>
      </c>
      <c r="F13" s="131">
        <f t="shared" si="1"/>
        <v>-196</v>
      </c>
      <c r="G13" s="130">
        <f t="shared" si="2"/>
        <v>-7.852564102564102</v>
      </c>
    </row>
    <row r="14" spans="1:7" s="122" customFormat="1" ht="18" customHeight="1">
      <c r="A14" s="129" t="s">
        <v>19</v>
      </c>
      <c r="B14" s="131">
        <v>810</v>
      </c>
      <c r="C14" s="129">
        <v>416</v>
      </c>
      <c r="D14" s="130">
        <f t="shared" si="0"/>
        <v>51.358024691358025</v>
      </c>
      <c r="E14" s="131">
        <v>746</v>
      </c>
      <c r="F14" s="131">
        <f t="shared" si="1"/>
        <v>-330</v>
      </c>
      <c r="G14" s="130">
        <f t="shared" si="2"/>
        <v>-44.23592493297587</v>
      </c>
    </row>
    <row r="15" spans="1:7" s="122" customFormat="1" ht="18" customHeight="1">
      <c r="A15" s="129" t="s">
        <v>20</v>
      </c>
      <c r="B15" s="131">
        <v>1630</v>
      </c>
      <c r="C15" s="129">
        <v>1841</v>
      </c>
      <c r="D15" s="130">
        <f t="shared" si="0"/>
        <v>112.94478527607362</v>
      </c>
      <c r="E15" s="131">
        <v>1545</v>
      </c>
      <c r="F15" s="131">
        <f t="shared" si="1"/>
        <v>296</v>
      </c>
      <c r="G15" s="130">
        <f t="shared" si="2"/>
        <v>19.158576051779935</v>
      </c>
    </row>
    <row r="16" spans="1:7" s="122" customFormat="1" ht="18" customHeight="1">
      <c r="A16" s="129" t="s">
        <v>21</v>
      </c>
      <c r="B16" s="131">
        <v>14964</v>
      </c>
      <c r="C16" s="129">
        <v>15141</v>
      </c>
      <c r="D16" s="130">
        <f t="shared" si="0"/>
        <v>101.18283881315155</v>
      </c>
      <c r="E16" s="131">
        <v>16481</v>
      </c>
      <c r="F16" s="131">
        <f t="shared" si="1"/>
        <v>-1340</v>
      </c>
      <c r="G16" s="130">
        <f t="shared" si="2"/>
        <v>-8.130574601055761</v>
      </c>
    </row>
    <row r="17" spans="1:7" s="122" customFormat="1" ht="18" customHeight="1">
      <c r="A17" s="129" t="s">
        <v>22</v>
      </c>
      <c r="B17" s="131">
        <v>1150</v>
      </c>
      <c r="C17" s="129">
        <v>1195</v>
      </c>
      <c r="D17" s="130">
        <f t="shared" si="0"/>
        <v>103.91304347826087</v>
      </c>
      <c r="E17" s="131">
        <v>1043</v>
      </c>
      <c r="F17" s="131">
        <f t="shared" si="1"/>
        <v>152</v>
      </c>
      <c r="G17" s="130">
        <f t="shared" si="2"/>
        <v>14.57334611697028</v>
      </c>
    </row>
    <row r="18" spans="1:7" s="122" customFormat="1" ht="18" customHeight="1">
      <c r="A18" s="129" t="s">
        <v>23</v>
      </c>
      <c r="B18" s="131">
        <v>3700</v>
      </c>
      <c r="C18" s="129">
        <v>2255</v>
      </c>
      <c r="D18" s="130">
        <f t="shared" si="0"/>
        <v>60.945945945945944</v>
      </c>
      <c r="E18" s="131">
        <v>1474</v>
      </c>
      <c r="F18" s="131">
        <f t="shared" si="1"/>
        <v>781</v>
      </c>
      <c r="G18" s="130">
        <f t="shared" si="2"/>
        <v>52.98507462686567</v>
      </c>
    </row>
    <row r="19" spans="1:7" s="122" customFormat="1" ht="18" customHeight="1">
      <c r="A19" s="129" t="s">
        <v>24</v>
      </c>
      <c r="B19" s="131">
        <v>3600</v>
      </c>
      <c r="C19" s="129">
        <v>5542</v>
      </c>
      <c r="D19" s="130">
        <f t="shared" si="0"/>
        <v>153.94444444444443</v>
      </c>
      <c r="E19" s="131">
        <v>2275</v>
      </c>
      <c r="F19" s="131">
        <f t="shared" si="1"/>
        <v>3267</v>
      </c>
      <c r="G19" s="130">
        <f t="shared" si="2"/>
        <v>143.6043956043956</v>
      </c>
    </row>
    <row r="20" spans="1:7" s="122" customFormat="1" ht="18" customHeight="1">
      <c r="A20" s="129" t="s">
        <v>25</v>
      </c>
      <c r="B20" s="131">
        <v>1000</v>
      </c>
      <c r="C20" s="129">
        <v>483</v>
      </c>
      <c r="D20" s="130">
        <f t="shared" si="0"/>
        <v>48.3</v>
      </c>
      <c r="E20" s="131">
        <v>922</v>
      </c>
      <c r="F20" s="131">
        <f t="shared" si="1"/>
        <v>-439</v>
      </c>
      <c r="G20" s="130">
        <f t="shared" si="2"/>
        <v>-47.613882863340564</v>
      </c>
    </row>
    <row r="21" spans="1:7" s="122" customFormat="1" ht="18" customHeight="1">
      <c r="A21" s="129" t="s">
        <v>26</v>
      </c>
      <c r="B21" s="131">
        <v>700</v>
      </c>
      <c r="C21" s="129">
        <v>155</v>
      </c>
      <c r="D21" s="130">
        <f t="shared" si="0"/>
        <v>22.142857142857142</v>
      </c>
      <c r="E21" s="131"/>
      <c r="F21" s="131">
        <f t="shared" si="1"/>
        <v>155</v>
      </c>
      <c r="G21" s="130"/>
    </row>
    <row r="22" spans="1:7" s="122" customFormat="1" ht="18" customHeight="1">
      <c r="A22" s="129" t="s">
        <v>27</v>
      </c>
      <c r="B22" s="129">
        <f>SUM(B23:B27)</f>
        <v>27100</v>
      </c>
      <c r="C22" s="129">
        <f>SUM(C23:C27)</f>
        <v>26891</v>
      </c>
      <c r="D22" s="130">
        <f t="shared" si="0"/>
        <v>99.22878228782288</v>
      </c>
      <c r="E22" s="131">
        <f>SUM(E23:E27)</f>
        <v>28116</v>
      </c>
      <c r="F22" s="131">
        <f t="shared" si="1"/>
        <v>-1225</v>
      </c>
      <c r="G22" s="130">
        <f t="shared" si="2"/>
        <v>-4.3569497794849905</v>
      </c>
    </row>
    <row r="23" spans="1:7" s="122" customFormat="1" ht="19.5" customHeight="1">
      <c r="A23" s="129" t="s">
        <v>28</v>
      </c>
      <c r="B23" s="131">
        <v>2600</v>
      </c>
      <c r="C23" s="129">
        <v>4454</v>
      </c>
      <c r="D23" s="130">
        <f t="shared" si="0"/>
        <v>171.30769230769232</v>
      </c>
      <c r="E23" s="131">
        <v>2551</v>
      </c>
      <c r="F23" s="131">
        <f t="shared" si="1"/>
        <v>1903</v>
      </c>
      <c r="G23" s="130">
        <f t="shared" si="2"/>
        <v>74.59819678557429</v>
      </c>
    </row>
    <row r="24" spans="1:7" s="122" customFormat="1" ht="18" customHeight="1">
      <c r="A24" s="129" t="s">
        <v>29</v>
      </c>
      <c r="B24" s="131">
        <v>4500</v>
      </c>
      <c r="C24" s="132">
        <v>3769</v>
      </c>
      <c r="D24" s="130">
        <f t="shared" si="0"/>
        <v>83.75555555555556</v>
      </c>
      <c r="E24" s="131">
        <v>5143</v>
      </c>
      <c r="F24" s="131">
        <f t="shared" si="1"/>
        <v>-1374</v>
      </c>
      <c r="G24" s="130">
        <f t="shared" si="2"/>
        <v>-26.715924557651178</v>
      </c>
    </row>
    <row r="25" spans="1:7" s="122" customFormat="1" ht="18" customHeight="1">
      <c r="A25" s="129" t="s">
        <v>30</v>
      </c>
      <c r="B25" s="131">
        <v>6000</v>
      </c>
      <c r="C25" s="132">
        <v>6621</v>
      </c>
      <c r="D25" s="130">
        <f t="shared" si="0"/>
        <v>110.35</v>
      </c>
      <c r="E25" s="131">
        <v>8271</v>
      </c>
      <c r="F25" s="131">
        <f t="shared" si="1"/>
        <v>-1650</v>
      </c>
      <c r="G25" s="130">
        <f t="shared" si="2"/>
        <v>-19.949220166848022</v>
      </c>
    </row>
    <row r="26" spans="1:7" s="122" customFormat="1" ht="18" customHeight="1">
      <c r="A26" s="129" t="s">
        <v>31</v>
      </c>
      <c r="B26" s="131">
        <v>4000</v>
      </c>
      <c r="C26" s="132">
        <v>5436</v>
      </c>
      <c r="D26" s="130">
        <f t="shared" si="0"/>
        <v>135.9</v>
      </c>
      <c r="E26" s="131">
        <v>3789</v>
      </c>
      <c r="F26" s="131">
        <f t="shared" si="1"/>
        <v>1647</v>
      </c>
      <c r="G26" s="130">
        <f t="shared" si="2"/>
        <v>43.46793349168646</v>
      </c>
    </row>
    <row r="27" spans="1:7" s="122" customFormat="1" ht="18" customHeight="1">
      <c r="A27" s="129" t="s">
        <v>32</v>
      </c>
      <c r="B27" s="131">
        <v>10000</v>
      </c>
      <c r="C27" s="132">
        <v>6611</v>
      </c>
      <c r="D27" s="130">
        <f t="shared" si="0"/>
        <v>66.11</v>
      </c>
      <c r="E27" s="131">
        <v>8362</v>
      </c>
      <c r="F27" s="131">
        <f t="shared" si="1"/>
        <v>-1751</v>
      </c>
      <c r="G27" s="130">
        <f t="shared" si="2"/>
        <v>-20.939966515187756</v>
      </c>
    </row>
    <row r="28" spans="1:7" s="122" customFormat="1" ht="18" customHeight="1">
      <c r="A28" s="129" t="s">
        <v>33</v>
      </c>
      <c r="B28" s="129">
        <f>B5+B22</f>
        <v>80599</v>
      </c>
      <c r="C28" s="129">
        <f>C5+C22</f>
        <v>83136</v>
      </c>
      <c r="D28" s="130">
        <f t="shared" si="0"/>
        <v>103.14768173302397</v>
      </c>
      <c r="E28" s="131">
        <f>E5+E22</f>
        <v>76752</v>
      </c>
      <c r="F28" s="131">
        <f t="shared" si="1"/>
        <v>6384</v>
      </c>
      <c r="G28" s="130">
        <f t="shared" si="2"/>
        <v>8.317698561601</v>
      </c>
    </row>
    <row r="29" spans="1:7" s="122" customFormat="1" ht="18" customHeight="1">
      <c r="A29" s="129" t="s">
        <v>34</v>
      </c>
      <c r="B29" s="131">
        <v>21229</v>
      </c>
      <c r="C29" s="129">
        <v>23824</v>
      </c>
      <c r="D29" s="130">
        <f t="shared" si="0"/>
        <v>112.22384474068492</v>
      </c>
      <c r="E29" s="131">
        <v>19719</v>
      </c>
      <c r="F29" s="131">
        <f t="shared" si="1"/>
        <v>4105</v>
      </c>
      <c r="G29" s="130">
        <f t="shared" si="2"/>
        <v>20.817485673715705</v>
      </c>
    </row>
    <row r="30" spans="1:7" s="122" customFormat="1" ht="18" customHeight="1">
      <c r="A30" s="129" t="s">
        <v>35</v>
      </c>
      <c r="B30" s="131">
        <v>11314</v>
      </c>
      <c r="C30" s="129">
        <v>13573</v>
      </c>
      <c r="D30" s="130">
        <f t="shared" si="0"/>
        <v>119.96641329326498</v>
      </c>
      <c r="E30" s="131">
        <v>10635</v>
      </c>
      <c r="F30" s="131">
        <f t="shared" si="1"/>
        <v>2938</v>
      </c>
      <c r="G30" s="130">
        <f t="shared" si="2"/>
        <v>27.62576398683592</v>
      </c>
    </row>
    <row r="31" spans="1:7" s="122" customFormat="1" ht="18" customHeight="1">
      <c r="A31" s="129" t="s">
        <v>36</v>
      </c>
      <c r="B31" s="131">
        <v>8584</v>
      </c>
      <c r="C31" s="129">
        <v>9559</v>
      </c>
      <c r="D31" s="130">
        <f t="shared" si="0"/>
        <v>111.3583410997204</v>
      </c>
      <c r="E31" s="129">
        <v>7730</v>
      </c>
      <c r="F31" s="131">
        <f t="shared" si="1"/>
        <v>1829</v>
      </c>
      <c r="G31" s="130">
        <f t="shared" si="2"/>
        <v>23.66106080206986</v>
      </c>
    </row>
    <row r="32" spans="1:7" s="122" customFormat="1" ht="18" customHeight="1">
      <c r="A32" s="129" t="s">
        <v>37</v>
      </c>
      <c r="B32" s="129">
        <f>SUM(B28:B31)</f>
        <v>121726</v>
      </c>
      <c r="C32" s="129">
        <f>SUM(C28:C31)</f>
        <v>130092</v>
      </c>
      <c r="D32" s="130">
        <f t="shared" si="0"/>
        <v>106.87281271051378</v>
      </c>
      <c r="E32" s="131">
        <f>SUM(E28:E31)</f>
        <v>114836</v>
      </c>
      <c r="F32" s="131">
        <f t="shared" si="1"/>
        <v>15256</v>
      </c>
      <c r="G32" s="130">
        <f t="shared" si="2"/>
        <v>13.285032568184194</v>
      </c>
    </row>
    <row r="33" spans="1:7" s="122" customFormat="1" ht="18" customHeight="1">
      <c r="A33" s="131" t="s">
        <v>38</v>
      </c>
      <c r="B33" s="131">
        <v>45651</v>
      </c>
      <c r="C33" s="133">
        <v>52495</v>
      </c>
      <c r="D33" s="130">
        <f t="shared" si="0"/>
        <v>114.99200455630765</v>
      </c>
      <c r="E33" s="131">
        <v>41580</v>
      </c>
      <c r="F33" s="131">
        <f t="shared" si="1"/>
        <v>10915</v>
      </c>
      <c r="G33" s="130">
        <f t="shared" si="2"/>
        <v>26.250601250601253</v>
      </c>
    </row>
    <row r="34" spans="1:7" s="122" customFormat="1" ht="18" customHeight="1">
      <c r="A34" s="131" t="s">
        <v>39</v>
      </c>
      <c r="B34" s="131">
        <v>50775</v>
      </c>
      <c r="C34" s="133">
        <v>53176</v>
      </c>
      <c r="D34" s="130">
        <f t="shared" si="0"/>
        <v>104.7287050713934</v>
      </c>
      <c r="E34" s="131">
        <v>46984</v>
      </c>
      <c r="F34" s="131">
        <f t="shared" si="1"/>
        <v>6192</v>
      </c>
      <c r="G34" s="130">
        <f t="shared" si="2"/>
        <v>13.178954537714969</v>
      </c>
    </row>
    <row r="35" spans="1:7" s="122" customFormat="1" ht="18" customHeight="1">
      <c r="A35" s="131" t="s">
        <v>40</v>
      </c>
      <c r="B35" s="131">
        <v>25300</v>
      </c>
      <c r="C35" s="133">
        <v>24421</v>
      </c>
      <c r="D35" s="130">
        <f t="shared" si="0"/>
        <v>96.52569169960475</v>
      </c>
      <c r="E35" s="131">
        <v>26272</v>
      </c>
      <c r="F35" s="131">
        <f t="shared" si="1"/>
        <v>-1851</v>
      </c>
      <c r="G35" s="130">
        <f t="shared" si="2"/>
        <v>-7.045523751522534</v>
      </c>
    </row>
  </sheetData>
  <sheetProtection/>
  <mergeCells count="2">
    <mergeCell ref="A2:G2"/>
    <mergeCell ref="F3:G3"/>
  </mergeCells>
  <printOptions/>
  <pageMargins left="0.9798611111111111" right="0.5194444444444445" top="1" bottom="1" header="0.5" footer="0.5"/>
  <pageSetup horizontalDpi="600" verticalDpi="600" orientation="portrait" paperSize="9"/>
  <headerFooter scaleWithDoc="0" alignWithMargins="0">
    <oddFooter>&amp;C第 &amp;P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1"/>
  <sheetViews>
    <sheetView zoomScaleSheetLayoutView="100" workbookViewId="0" topLeftCell="A1">
      <selection activeCell="C8" sqref="C8"/>
    </sheetView>
  </sheetViews>
  <sheetFormatPr defaultColWidth="6.875" defaultRowHeight="12.75" customHeight="1"/>
  <cols>
    <col min="1" max="1" width="27.875" style="52" customWidth="1"/>
    <col min="2" max="2" width="10.625" style="52" customWidth="1"/>
    <col min="3" max="3" width="8.375" style="52" customWidth="1"/>
    <col min="4" max="9" width="7.875" style="52" customWidth="1"/>
    <col min="10" max="10" width="10.00390625" style="52" customWidth="1"/>
    <col min="11" max="252" width="6.875" style="52" customWidth="1"/>
    <col min="253" max="16384" width="6.875" style="52" customWidth="1"/>
  </cols>
  <sheetData>
    <row r="1" spans="1:10" s="52" customFormat="1" ht="20.25" customHeight="1">
      <c r="A1" s="53" t="s">
        <v>2625</v>
      </c>
      <c r="B1" s="54"/>
      <c r="C1" s="54"/>
      <c r="D1" s="54"/>
      <c r="E1" s="54"/>
      <c r="F1" s="54"/>
      <c r="G1" s="54"/>
      <c r="H1" s="54"/>
      <c r="I1" s="54"/>
      <c r="J1" s="54"/>
    </row>
    <row r="2" spans="1:10" s="52" customFormat="1" ht="25.5" customHeight="1">
      <c r="A2" s="55" t="s">
        <v>2626</v>
      </c>
      <c r="B2" s="55"/>
      <c r="C2" s="55"/>
      <c r="D2" s="55"/>
      <c r="E2" s="55"/>
      <c r="F2" s="55"/>
      <c r="G2" s="55"/>
      <c r="H2" s="55"/>
      <c r="I2" s="55"/>
      <c r="J2" s="55"/>
    </row>
    <row r="3" spans="1:10" s="52" customFormat="1" ht="21.75" customHeight="1">
      <c r="A3" s="56"/>
      <c r="B3" s="57"/>
      <c r="C3" s="57"/>
      <c r="D3" s="57"/>
      <c r="E3" s="57"/>
      <c r="F3" s="57"/>
      <c r="G3" s="57"/>
      <c r="H3" s="58" t="s">
        <v>2</v>
      </c>
      <c r="I3" s="58"/>
      <c r="J3" s="58"/>
    </row>
    <row r="4" spans="1:10" s="52" customFormat="1" ht="24" customHeight="1">
      <c r="A4" s="59" t="s">
        <v>84</v>
      </c>
      <c r="B4" s="59" t="s">
        <v>94</v>
      </c>
      <c r="C4" s="60" t="s">
        <v>2627</v>
      </c>
      <c r="D4" s="61"/>
      <c r="E4" s="62"/>
      <c r="F4" s="60" t="s">
        <v>2628</v>
      </c>
      <c r="G4" s="61"/>
      <c r="H4" s="61"/>
      <c r="I4" s="61"/>
      <c r="J4" s="62"/>
    </row>
    <row r="5" spans="1:10" s="52" customFormat="1" ht="24" customHeight="1">
      <c r="A5" s="59"/>
      <c r="B5" s="59"/>
      <c r="C5" s="63" t="s">
        <v>2629</v>
      </c>
      <c r="D5" s="59" t="s">
        <v>2630</v>
      </c>
      <c r="E5" s="59" t="s">
        <v>2631</v>
      </c>
      <c r="F5" s="63" t="s">
        <v>2629</v>
      </c>
      <c r="G5" s="59" t="s">
        <v>2630</v>
      </c>
      <c r="H5" s="59" t="s">
        <v>2632</v>
      </c>
      <c r="I5" s="59" t="s">
        <v>2631</v>
      </c>
      <c r="J5" s="59" t="s">
        <v>2633</v>
      </c>
    </row>
    <row r="6" spans="1:10" s="52" customFormat="1" ht="24" customHeight="1">
      <c r="A6" s="59"/>
      <c r="B6" s="59"/>
      <c r="C6" s="64"/>
      <c r="D6" s="59"/>
      <c r="E6" s="59"/>
      <c r="F6" s="64"/>
      <c r="G6" s="59"/>
      <c r="H6" s="59"/>
      <c r="I6" s="59"/>
      <c r="J6" s="59"/>
    </row>
    <row r="7" spans="1:10" s="52" customFormat="1" ht="50.25" customHeight="1">
      <c r="A7" s="63"/>
      <c r="B7" s="63"/>
      <c r="C7" s="65"/>
      <c r="D7" s="63"/>
      <c r="E7" s="63"/>
      <c r="F7" s="65"/>
      <c r="G7" s="59"/>
      <c r="H7" s="59"/>
      <c r="I7" s="59"/>
      <c r="J7" s="59"/>
    </row>
    <row r="8" spans="1:10" s="52" customFormat="1" ht="31.5" customHeight="1">
      <c r="A8" s="66" t="s">
        <v>2634</v>
      </c>
      <c r="B8" s="67">
        <v>1971</v>
      </c>
      <c r="C8" s="67">
        <v>1789</v>
      </c>
      <c r="D8" s="67">
        <v>599</v>
      </c>
      <c r="E8" s="67">
        <v>1190</v>
      </c>
      <c r="F8" s="67">
        <v>182</v>
      </c>
      <c r="G8" s="67"/>
      <c r="H8" s="67">
        <v>17</v>
      </c>
      <c r="I8" s="67"/>
      <c r="J8" s="69">
        <v>165</v>
      </c>
    </row>
    <row r="9" spans="1:10" s="52" customFormat="1" ht="31.5" customHeight="1">
      <c r="A9" s="66"/>
      <c r="B9" s="67"/>
      <c r="C9" s="67"/>
      <c r="D9" s="67"/>
      <c r="E9" s="67"/>
      <c r="F9" s="67"/>
      <c r="G9" s="67"/>
      <c r="H9" s="67"/>
      <c r="I9" s="67"/>
      <c r="J9" s="69"/>
    </row>
    <row r="10" spans="1:10" s="52" customFormat="1" ht="31.5" customHeight="1">
      <c r="A10" s="66"/>
      <c r="B10" s="67"/>
      <c r="C10" s="67"/>
      <c r="D10" s="67"/>
      <c r="E10" s="67"/>
      <c r="F10" s="67"/>
      <c r="G10" s="67"/>
      <c r="H10" s="67"/>
      <c r="I10" s="67"/>
      <c r="J10" s="69"/>
    </row>
    <row r="11" spans="1:10" s="52" customFormat="1" ht="21.75" customHeight="1">
      <c r="A11" s="68"/>
      <c r="B11" s="68"/>
      <c r="C11" s="68"/>
      <c r="D11" s="68"/>
      <c r="E11" s="68"/>
      <c r="F11" s="68"/>
      <c r="G11" s="68"/>
      <c r="H11" s="68"/>
      <c r="I11" s="68"/>
      <c r="J11" s="68"/>
    </row>
  </sheetData>
  <sheetProtection/>
  <mergeCells count="15">
    <mergeCell ref="A2:J2"/>
    <mergeCell ref="H3:J3"/>
    <mergeCell ref="C4:E4"/>
    <mergeCell ref="F4:J4"/>
    <mergeCell ref="A11:J11"/>
    <mergeCell ref="A4:A7"/>
    <mergeCell ref="B4:B7"/>
    <mergeCell ref="C5:C7"/>
    <mergeCell ref="D5:D7"/>
    <mergeCell ref="E5:E7"/>
    <mergeCell ref="F5:F7"/>
    <mergeCell ref="G5:G7"/>
    <mergeCell ref="H5:H7"/>
    <mergeCell ref="I5:I7"/>
    <mergeCell ref="J5:J7"/>
  </mergeCells>
  <printOptions/>
  <pageMargins left="0.8659722222222223" right="0.75" top="1" bottom="1" header="0.5" footer="0.5"/>
  <pageSetup fitToHeight="1" fitToWidth="1" orientation="portrait" paperSize="9" scale="76"/>
</worksheet>
</file>

<file path=xl/worksheets/sheet11.xml><?xml version="1.0" encoding="utf-8"?>
<worksheet xmlns="http://schemas.openxmlformats.org/spreadsheetml/2006/main" xmlns:r="http://schemas.openxmlformats.org/officeDocument/2006/relationships">
  <dimension ref="A1:C12"/>
  <sheetViews>
    <sheetView zoomScaleSheetLayoutView="100" workbookViewId="0" topLeftCell="A1">
      <selection activeCell="D5" sqref="D5:D12"/>
    </sheetView>
  </sheetViews>
  <sheetFormatPr defaultColWidth="12.125" defaultRowHeight="15" customHeight="1"/>
  <cols>
    <col min="1" max="1" width="10.75390625" style="28" customWidth="1"/>
    <col min="2" max="2" width="44.50390625" style="28" customWidth="1"/>
    <col min="3" max="3" width="16.125" style="28" customWidth="1"/>
    <col min="4" max="16384" width="12.125" style="28" customWidth="1"/>
  </cols>
  <sheetData>
    <row r="1" ht="27.75" customHeight="1">
      <c r="A1" s="2" t="s">
        <v>2635</v>
      </c>
    </row>
    <row r="2" spans="1:3" s="28" customFormat="1" ht="40.5" customHeight="1">
      <c r="A2" s="3" t="s">
        <v>2636</v>
      </c>
      <c r="B2" s="3"/>
      <c r="C2" s="3"/>
    </row>
    <row r="3" spans="1:3" s="28" customFormat="1" ht="30" customHeight="1">
      <c r="A3" s="40"/>
      <c r="B3" s="40"/>
      <c r="C3" s="41" t="s">
        <v>2637</v>
      </c>
    </row>
    <row r="4" spans="1:3" s="28" customFormat="1" ht="30" customHeight="1">
      <c r="A4" s="5" t="s">
        <v>2234</v>
      </c>
      <c r="B4" s="5" t="s">
        <v>2235</v>
      </c>
      <c r="C4" s="5" t="s">
        <v>2236</v>
      </c>
    </row>
    <row r="5" spans="1:3" s="28" customFormat="1" ht="30" customHeight="1">
      <c r="A5" s="42"/>
      <c r="B5" s="5" t="s">
        <v>2638</v>
      </c>
      <c r="C5" s="8">
        <v>62964</v>
      </c>
    </row>
    <row r="6" spans="1:3" s="28" customFormat="1" ht="30" customHeight="1">
      <c r="A6" s="43">
        <v>10301</v>
      </c>
      <c r="B6" s="44" t="s">
        <v>2639</v>
      </c>
      <c r="C6" s="8">
        <v>62964</v>
      </c>
    </row>
    <row r="7" spans="1:3" s="28" customFormat="1" ht="30" customHeight="1">
      <c r="A7" s="43">
        <v>1030147</v>
      </c>
      <c r="B7" s="44" t="s">
        <v>2640</v>
      </c>
      <c r="C7" s="8">
        <v>262</v>
      </c>
    </row>
    <row r="8" spans="1:3" s="28" customFormat="1" ht="30" customHeight="1">
      <c r="A8" s="43">
        <v>1030148</v>
      </c>
      <c r="B8" s="44" t="s">
        <v>2641</v>
      </c>
      <c r="C8" s="8">
        <f>SUM(C9:C10)</f>
        <v>57765</v>
      </c>
    </row>
    <row r="9" spans="1:3" s="28" customFormat="1" ht="30" customHeight="1">
      <c r="A9" s="43">
        <v>103014801</v>
      </c>
      <c r="B9" s="9" t="s">
        <v>2642</v>
      </c>
      <c r="C9" s="8">
        <v>45579</v>
      </c>
    </row>
    <row r="10" spans="1:3" s="28" customFormat="1" ht="30" customHeight="1">
      <c r="A10" s="43">
        <v>103014899</v>
      </c>
      <c r="B10" s="9" t="s">
        <v>2643</v>
      </c>
      <c r="C10" s="8">
        <v>12186</v>
      </c>
    </row>
    <row r="11" spans="1:3" s="28" customFormat="1" ht="30" customHeight="1">
      <c r="A11" s="43">
        <v>1030156</v>
      </c>
      <c r="B11" s="44" t="s">
        <v>2644</v>
      </c>
      <c r="C11" s="8">
        <v>4462</v>
      </c>
    </row>
    <row r="12" spans="1:3" s="28" customFormat="1" ht="30" customHeight="1">
      <c r="A12" s="43">
        <v>1030178</v>
      </c>
      <c r="B12" s="44" t="s">
        <v>2645</v>
      </c>
      <c r="C12" s="8">
        <v>475</v>
      </c>
    </row>
  </sheetData>
  <sheetProtection/>
  <mergeCells count="1">
    <mergeCell ref="A2:C2"/>
  </mergeCells>
  <printOptions/>
  <pageMargins left="1.0229166666666667" right="0.75" top="1" bottom="1" header="0.5097222222222222" footer="0.5097222222222222"/>
  <pageSetup orientation="portrait" paperSize="9"/>
</worksheet>
</file>

<file path=xl/worksheets/sheet12.xml><?xml version="1.0" encoding="utf-8"?>
<worksheet xmlns="http://schemas.openxmlformats.org/spreadsheetml/2006/main" xmlns:r="http://schemas.openxmlformats.org/officeDocument/2006/relationships">
  <dimension ref="A1:B13"/>
  <sheetViews>
    <sheetView zoomScaleSheetLayoutView="100" workbookViewId="0" topLeftCell="A1">
      <selection activeCell="A1" sqref="A1"/>
    </sheetView>
  </sheetViews>
  <sheetFormatPr defaultColWidth="9.00390625" defaultRowHeight="14.25"/>
  <cols>
    <col min="1" max="1" width="49.00390625" style="0" customWidth="1"/>
    <col min="2" max="2" width="23.875" style="0" customWidth="1"/>
  </cols>
  <sheetData>
    <row r="1" ht="21" customHeight="1">
      <c r="A1" s="29" t="s">
        <v>2646</v>
      </c>
    </row>
    <row r="2" spans="1:2" ht="30" customHeight="1">
      <c r="A2" s="45" t="s">
        <v>2647</v>
      </c>
      <c r="B2" s="46"/>
    </row>
    <row r="3" ht="19.5" customHeight="1">
      <c r="B3" s="47" t="s">
        <v>2</v>
      </c>
    </row>
    <row r="4" spans="1:2" ht="30" customHeight="1">
      <c r="A4" s="48" t="s">
        <v>2648</v>
      </c>
      <c r="B4" s="49">
        <v>73</v>
      </c>
    </row>
    <row r="5" spans="1:2" ht="30" customHeight="1">
      <c r="A5" s="48" t="s">
        <v>2649</v>
      </c>
      <c r="B5" s="49">
        <v>2524</v>
      </c>
    </row>
    <row r="6" spans="1:2" ht="30" customHeight="1">
      <c r="A6" s="48" t="s">
        <v>2650</v>
      </c>
      <c r="B6" s="49">
        <v>61</v>
      </c>
    </row>
    <row r="7" spans="1:2" ht="30" customHeight="1">
      <c r="A7" s="48" t="s">
        <v>2651</v>
      </c>
      <c r="B7" s="49">
        <v>903</v>
      </c>
    </row>
    <row r="8" spans="1:2" ht="30" customHeight="1">
      <c r="A8" s="48" t="s">
        <v>2652</v>
      </c>
      <c r="B8" s="49">
        <v>881</v>
      </c>
    </row>
    <row r="9" spans="1:2" ht="30" customHeight="1">
      <c r="A9" s="48" t="s">
        <v>2653</v>
      </c>
      <c r="B9" s="49">
        <v>228</v>
      </c>
    </row>
    <row r="10" spans="1:2" ht="30" customHeight="1">
      <c r="A10" s="48" t="s">
        <v>2654</v>
      </c>
      <c r="B10" s="49">
        <v>93</v>
      </c>
    </row>
    <row r="11" spans="1:2" ht="30" customHeight="1">
      <c r="A11" s="48" t="s">
        <v>2655</v>
      </c>
      <c r="B11" s="49">
        <v>1898</v>
      </c>
    </row>
    <row r="12" spans="1:2" ht="30" customHeight="1">
      <c r="A12" s="50" t="s">
        <v>2656</v>
      </c>
      <c r="B12" s="49">
        <v>95</v>
      </c>
    </row>
    <row r="13" spans="1:2" ht="30" customHeight="1">
      <c r="A13" s="51" t="s">
        <v>2657</v>
      </c>
      <c r="B13" s="49">
        <v>6756</v>
      </c>
    </row>
  </sheetData>
  <sheetProtection/>
  <mergeCells count="1">
    <mergeCell ref="A2:B2"/>
  </mergeCells>
  <printOptions/>
  <pageMargins left="1.0229166666666667" right="0.75" top="1" bottom="1" header="0.5097222222222222" footer="0.5097222222222222"/>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C46"/>
  <sheetViews>
    <sheetView zoomScaleSheetLayoutView="100" workbookViewId="0" topLeftCell="A1">
      <pane xSplit="1" ySplit="4" topLeftCell="B15" activePane="bottomRight" state="frozen"/>
      <selection pane="bottomRight" activeCell="A1" sqref="A1"/>
    </sheetView>
  </sheetViews>
  <sheetFormatPr defaultColWidth="12.125" defaultRowHeight="15" customHeight="1"/>
  <cols>
    <col min="1" max="1" width="10.75390625" style="28" customWidth="1"/>
    <col min="2" max="2" width="59.375" style="28" customWidth="1"/>
    <col min="3" max="3" width="14.375" style="28" customWidth="1"/>
    <col min="4" max="16384" width="12.125" style="28" customWidth="1"/>
  </cols>
  <sheetData>
    <row r="1" ht="21.75" customHeight="1">
      <c r="A1" s="29" t="s">
        <v>2658</v>
      </c>
    </row>
    <row r="2" spans="1:3" s="28" customFormat="1" ht="30.75" customHeight="1">
      <c r="A2" s="3" t="s">
        <v>2659</v>
      </c>
      <c r="B2" s="3"/>
      <c r="C2" s="3"/>
    </row>
    <row r="3" spans="1:3" s="28" customFormat="1" ht="16.5" customHeight="1">
      <c r="A3" s="40"/>
      <c r="B3" s="40"/>
      <c r="C3" s="41" t="s">
        <v>2637</v>
      </c>
    </row>
    <row r="4" spans="1:3" s="28" customFormat="1" ht="16.5" customHeight="1">
      <c r="A4" s="5" t="s">
        <v>2234</v>
      </c>
      <c r="B4" s="5" t="s">
        <v>2235</v>
      </c>
      <c r="C4" s="5" t="s">
        <v>2236</v>
      </c>
    </row>
    <row r="5" spans="1:3" s="28" customFormat="1" ht="16.5" customHeight="1">
      <c r="A5" s="42"/>
      <c r="B5" s="5" t="s">
        <v>2660</v>
      </c>
      <c r="C5" s="8">
        <v>30510</v>
      </c>
    </row>
    <row r="6" spans="1:3" s="28" customFormat="1" ht="16.5" customHeight="1">
      <c r="A6" s="43">
        <v>207</v>
      </c>
      <c r="B6" s="44" t="s">
        <v>2336</v>
      </c>
      <c r="C6" s="8">
        <f>C7</f>
        <v>73</v>
      </c>
    </row>
    <row r="7" spans="1:3" s="28" customFormat="1" ht="16.5" customHeight="1">
      <c r="A7" s="43">
        <v>20707</v>
      </c>
      <c r="B7" s="44" t="s">
        <v>2661</v>
      </c>
      <c r="C7" s="8">
        <f>SUM(C8:C9)</f>
        <v>73</v>
      </c>
    </row>
    <row r="8" spans="1:3" s="28" customFormat="1" ht="16.5" customHeight="1">
      <c r="A8" s="43">
        <v>2070702</v>
      </c>
      <c r="B8" s="9" t="s">
        <v>2662</v>
      </c>
      <c r="C8" s="8">
        <v>27</v>
      </c>
    </row>
    <row r="9" spans="1:3" s="28" customFormat="1" ht="16.5" customHeight="1">
      <c r="A9" s="43">
        <v>2070799</v>
      </c>
      <c r="B9" s="9" t="s">
        <v>2663</v>
      </c>
      <c r="C9" s="8">
        <v>46</v>
      </c>
    </row>
    <row r="10" spans="1:3" s="28" customFormat="1" ht="16.5" customHeight="1">
      <c r="A10" s="43">
        <v>208</v>
      </c>
      <c r="B10" s="44" t="s">
        <v>2351</v>
      </c>
      <c r="C10" s="8">
        <f>C11+C15</f>
        <v>2160</v>
      </c>
    </row>
    <row r="11" spans="1:3" s="28" customFormat="1" ht="16.5" customHeight="1">
      <c r="A11" s="43">
        <v>20822</v>
      </c>
      <c r="B11" s="44" t="s">
        <v>2664</v>
      </c>
      <c r="C11" s="8">
        <f>SUM(C12:C14)</f>
        <v>2119</v>
      </c>
    </row>
    <row r="12" spans="1:3" s="28" customFormat="1" ht="16.5" customHeight="1">
      <c r="A12" s="43">
        <v>2082201</v>
      </c>
      <c r="B12" s="9" t="s">
        <v>2665</v>
      </c>
      <c r="C12" s="8">
        <v>1388</v>
      </c>
    </row>
    <row r="13" spans="1:3" s="28" customFormat="1" ht="16.5" customHeight="1">
      <c r="A13" s="43">
        <v>2082202</v>
      </c>
      <c r="B13" s="9" t="s">
        <v>2666</v>
      </c>
      <c r="C13" s="8">
        <v>700</v>
      </c>
    </row>
    <row r="14" spans="1:3" s="28" customFormat="1" ht="16.5" customHeight="1">
      <c r="A14" s="43">
        <v>2082299</v>
      </c>
      <c r="B14" s="9" t="s">
        <v>2667</v>
      </c>
      <c r="C14" s="8">
        <v>31</v>
      </c>
    </row>
    <row r="15" spans="1:3" s="28" customFormat="1" ht="16.5" customHeight="1">
      <c r="A15" s="43">
        <v>20823</v>
      </c>
      <c r="B15" s="44" t="s">
        <v>2668</v>
      </c>
      <c r="C15" s="8">
        <f>SUM(C16:C16)</f>
        <v>41</v>
      </c>
    </row>
    <row r="16" spans="1:3" s="28" customFormat="1" ht="16.5" customHeight="1">
      <c r="A16" s="43">
        <v>2082302</v>
      </c>
      <c r="B16" s="9" t="s">
        <v>2666</v>
      </c>
      <c r="C16" s="8">
        <v>41</v>
      </c>
    </row>
    <row r="17" spans="1:3" s="28" customFormat="1" ht="16.5" customHeight="1">
      <c r="A17" s="43">
        <v>212</v>
      </c>
      <c r="B17" s="44" t="s">
        <v>2446</v>
      </c>
      <c r="C17" s="8">
        <v>23534</v>
      </c>
    </row>
    <row r="18" spans="1:3" s="28" customFormat="1" ht="16.5" customHeight="1">
      <c r="A18" s="43">
        <v>21208</v>
      </c>
      <c r="B18" s="44" t="s">
        <v>2669</v>
      </c>
      <c r="C18" s="8">
        <f>SUM(C19:C23)</f>
        <v>21497</v>
      </c>
    </row>
    <row r="19" spans="1:3" s="28" customFormat="1" ht="16.5" customHeight="1">
      <c r="A19" s="43">
        <v>2120801</v>
      </c>
      <c r="B19" s="9" t="s">
        <v>2670</v>
      </c>
      <c r="C19" s="8">
        <v>17138</v>
      </c>
    </row>
    <row r="20" spans="1:3" s="28" customFormat="1" ht="16.5" customHeight="1">
      <c r="A20" s="43">
        <v>2120802</v>
      </c>
      <c r="B20" s="9" t="s">
        <v>2671</v>
      </c>
      <c r="C20" s="8">
        <v>3500</v>
      </c>
    </row>
    <row r="21" spans="1:3" s="28" customFormat="1" ht="16.5" customHeight="1">
      <c r="A21" s="43">
        <v>2120804</v>
      </c>
      <c r="B21" s="9" t="s">
        <v>2672</v>
      </c>
      <c r="C21" s="8">
        <v>50</v>
      </c>
    </row>
    <row r="22" spans="1:3" s="28" customFormat="1" ht="16.5" customHeight="1">
      <c r="A22" s="43">
        <v>2120810</v>
      </c>
      <c r="B22" s="9" t="s">
        <v>2673</v>
      </c>
      <c r="C22" s="8">
        <v>180</v>
      </c>
    </row>
    <row r="23" spans="1:3" s="28" customFormat="1" ht="16.5" customHeight="1">
      <c r="A23" s="43">
        <v>2120899</v>
      </c>
      <c r="B23" s="9" t="s">
        <v>2674</v>
      </c>
      <c r="C23" s="8">
        <v>629</v>
      </c>
    </row>
    <row r="24" spans="1:3" s="28" customFormat="1" ht="16.5" customHeight="1">
      <c r="A24" s="43">
        <v>21211</v>
      </c>
      <c r="B24" s="44" t="s">
        <v>2675</v>
      </c>
      <c r="C24" s="8">
        <v>881</v>
      </c>
    </row>
    <row r="25" spans="1:3" s="28" customFormat="1" ht="16.5" customHeight="1">
      <c r="A25" s="43">
        <v>21213</v>
      </c>
      <c r="B25" s="44" t="s">
        <v>2676</v>
      </c>
      <c r="C25" s="8">
        <f>SUM(C26:C26)</f>
        <v>779</v>
      </c>
    </row>
    <row r="26" spans="1:3" s="28" customFormat="1" ht="16.5" customHeight="1">
      <c r="A26" s="43">
        <v>2121301</v>
      </c>
      <c r="B26" s="9" t="s">
        <v>2677</v>
      </c>
      <c r="C26" s="8">
        <v>779</v>
      </c>
    </row>
    <row r="27" spans="1:3" s="28" customFormat="1" ht="16.5" customHeight="1">
      <c r="A27" s="43">
        <v>21214</v>
      </c>
      <c r="B27" s="44" t="s">
        <v>2678</v>
      </c>
      <c r="C27" s="8">
        <f>SUM(C28:C28)</f>
        <v>377</v>
      </c>
    </row>
    <row r="28" spans="1:3" s="28" customFormat="1" ht="16.5" customHeight="1">
      <c r="A28" s="43">
        <v>2121401</v>
      </c>
      <c r="B28" s="9" t="s">
        <v>2679</v>
      </c>
      <c r="C28" s="8">
        <v>377</v>
      </c>
    </row>
    <row r="29" spans="1:3" s="28" customFormat="1" ht="16.5" customHeight="1">
      <c r="A29" s="43">
        <v>213</v>
      </c>
      <c r="B29" s="44" t="s">
        <v>2453</v>
      </c>
      <c r="C29" s="8">
        <v>536</v>
      </c>
    </row>
    <row r="30" spans="1:3" s="28" customFormat="1" ht="16.5" customHeight="1">
      <c r="A30" s="43">
        <v>21366</v>
      </c>
      <c r="B30" s="44" t="s">
        <v>2680</v>
      </c>
      <c r="C30" s="8">
        <f>SUM(C31:C32)</f>
        <v>536</v>
      </c>
    </row>
    <row r="31" spans="1:3" s="28" customFormat="1" ht="16.5" customHeight="1">
      <c r="A31" s="43">
        <v>2136601</v>
      </c>
      <c r="B31" s="9" t="s">
        <v>2666</v>
      </c>
      <c r="C31" s="8">
        <v>520</v>
      </c>
    </row>
    <row r="32" spans="1:3" s="28" customFormat="1" ht="16.5" customHeight="1">
      <c r="A32" s="43">
        <v>2136699</v>
      </c>
      <c r="B32" s="9" t="s">
        <v>2681</v>
      </c>
      <c r="C32" s="8">
        <v>16</v>
      </c>
    </row>
    <row r="33" spans="1:3" s="28" customFormat="1" ht="16.5" customHeight="1">
      <c r="A33" s="43">
        <v>216</v>
      </c>
      <c r="B33" s="44" t="s">
        <v>2502</v>
      </c>
      <c r="C33" s="8">
        <f>C34</f>
        <v>33</v>
      </c>
    </row>
    <row r="34" spans="1:3" s="28" customFormat="1" ht="16.5" customHeight="1">
      <c r="A34" s="43">
        <v>21660</v>
      </c>
      <c r="B34" s="44" t="s">
        <v>2682</v>
      </c>
      <c r="C34" s="8">
        <f>SUM(C35:C35)</f>
        <v>33</v>
      </c>
    </row>
    <row r="35" spans="1:3" s="28" customFormat="1" ht="16.5" customHeight="1">
      <c r="A35" s="43">
        <v>2166004</v>
      </c>
      <c r="B35" s="9" t="s">
        <v>2683</v>
      </c>
      <c r="C35" s="8">
        <v>33</v>
      </c>
    </row>
    <row r="36" spans="1:3" s="28" customFormat="1" ht="16.5" customHeight="1">
      <c r="A36" s="43">
        <v>229</v>
      </c>
      <c r="B36" s="44" t="s">
        <v>2684</v>
      </c>
      <c r="C36" s="8">
        <v>1390</v>
      </c>
    </row>
    <row r="37" spans="1:3" s="28" customFormat="1" ht="16.5" customHeight="1">
      <c r="A37" s="43">
        <v>22904</v>
      </c>
      <c r="B37" s="44" t="s">
        <v>2685</v>
      </c>
      <c r="C37" s="8">
        <v>72</v>
      </c>
    </row>
    <row r="38" spans="1:3" s="28" customFormat="1" ht="16.5" customHeight="1">
      <c r="A38" s="43">
        <v>22960</v>
      </c>
      <c r="B38" s="44" t="s">
        <v>2686</v>
      </c>
      <c r="C38" s="8">
        <f>SUM(C39:C43)</f>
        <v>1318</v>
      </c>
    </row>
    <row r="39" spans="1:3" s="28" customFormat="1" ht="16.5" customHeight="1">
      <c r="A39" s="43">
        <v>2296002</v>
      </c>
      <c r="B39" s="9" t="s">
        <v>2687</v>
      </c>
      <c r="C39" s="8">
        <v>1023</v>
      </c>
    </row>
    <row r="40" spans="1:3" s="28" customFormat="1" ht="16.5" customHeight="1">
      <c r="A40" s="43">
        <v>2296003</v>
      </c>
      <c r="B40" s="9" t="s">
        <v>2688</v>
      </c>
      <c r="C40" s="8">
        <v>131</v>
      </c>
    </row>
    <row r="41" spans="1:3" s="28" customFormat="1" ht="16.5" customHeight="1">
      <c r="A41" s="43">
        <v>2296004</v>
      </c>
      <c r="B41" s="9" t="s">
        <v>2689</v>
      </c>
      <c r="C41" s="8">
        <v>14</v>
      </c>
    </row>
    <row r="42" spans="1:3" s="28" customFormat="1" ht="16.5" customHeight="1">
      <c r="A42" s="43">
        <v>2296006</v>
      </c>
      <c r="B42" s="9" t="s">
        <v>2690</v>
      </c>
      <c r="C42" s="8">
        <v>16</v>
      </c>
    </row>
    <row r="43" spans="1:3" s="28" customFormat="1" ht="16.5" customHeight="1">
      <c r="A43" s="43">
        <v>2296013</v>
      </c>
      <c r="B43" s="9" t="s">
        <v>2691</v>
      </c>
      <c r="C43" s="8">
        <v>134</v>
      </c>
    </row>
    <row r="44" spans="1:3" s="28" customFormat="1" ht="16.5" customHeight="1">
      <c r="A44" s="43">
        <v>232</v>
      </c>
      <c r="B44" s="44" t="s">
        <v>2534</v>
      </c>
      <c r="C44" s="8">
        <f>C45</f>
        <v>2784</v>
      </c>
    </row>
    <row r="45" spans="1:3" s="28" customFormat="1" ht="16.5" customHeight="1">
      <c r="A45" s="43">
        <v>23204</v>
      </c>
      <c r="B45" s="44" t="s">
        <v>2692</v>
      </c>
      <c r="C45" s="8">
        <f>SUM(C46:C46)</f>
        <v>2784</v>
      </c>
    </row>
    <row r="46" spans="1:3" s="28" customFormat="1" ht="17.25" customHeight="1">
      <c r="A46" s="43">
        <v>2320411</v>
      </c>
      <c r="B46" s="9" t="s">
        <v>2693</v>
      </c>
      <c r="C46" s="8">
        <v>2784</v>
      </c>
    </row>
  </sheetData>
  <sheetProtection/>
  <mergeCells count="1">
    <mergeCell ref="A2:C2"/>
  </mergeCells>
  <printOptions/>
  <pageMargins left="1.0625" right="0.6298611111111111" top="1" bottom="1" header="0.5097222222222222" footer="0.5097222222222222"/>
  <pageSetup fitToWidth="0" fitToHeight="1" orientation="portrait" paperSize="9" scale="84"/>
</worksheet>
</file>

<file path=xl/worksheets/sheet14.xml><?xml version="1.0" encoding="utf-8"?>
<worksheet xmlns="http://schemas.openxmlformats.org/spreadsheetml/2006/main" xmlns:r="http://schemas.openxmlformats.org/officeDocument/2006/relationships">
  <sheetPr>
    <pageSetUpPr fitToPage="1"/>
  </sheetPr>
  <dimension ref="A1:N176"/>
  <sheetViews>
    <sheetView zoomScaleSheetLayoutView="100" workbookViewId="0" topLeftCell="A1">
      <selection activeCell="A1" sqref="A1"/>
    </sheetView>
  </sheetViews>
  <sheetFormatPr defaultColWidth="5.125" defaultRowHeight="14.25"/>
  <cols>
    <col min="1" max="1" width="13.75390625" style="31" customWidth="1"/>
    <col min="2" max="2" width="11.875" style="31" customWidth="1"/>
    <col min="3" max="3" width="10.375" style="31" customWidth="1"/>
    <col min="4" max="4" width="18.375" style="31" customWidth="1"/>
    <col min="5" max="5" width="16.875" style="31" customWidth="1"/>
    <col min="6" max="6" width="15.375" style="31" customWidth="1"/>
    <col min="7" max="7" width="15.00390625" style="31" customWidth="1"/>
    <col min="8" max="8" width="9.125" style="31" customWidth="1"/>
    <col min="9" max="9" width="10.375" style="31" customWidth="1"/>
    <col min="10" max="10" width="11.50390625" style="31" customWidth="1"/>
    <col min="11" max="13" width="11.25390625" style="31" customWidth="1"/>
    <col min="14" max="250" width="5.125" style="31" customWidth="1"/>
  </cols>
  <sheetData>
    <row r="1" spans="1:11" s="31" customFormat="1" ht="26.25" customHeight="1">
      <c r="A1" s="29" t="s">
        <v>2694</v>
      </c>
      <c r="K1" s="33"/>
    </row>
    <row r="2" spans="1:10" s="31" customFormat="1" ht="27" customHeight="1">
      <c r="A2" s="32" t="s">
        <v>2695</v>
      </c>
      <c r="B2" s="32"/>
      <c r="C2" s="32"/>
      <c r="D2" s="32"/>
      <c r="E2" s="32"/>
      <c r="F2" s="32"/>
      <c r="G2" s="32"/>
      <c r="H2" s="32"/>
      <c r="I2" s="32"/>
      <c r="J2" s="32"/>
    </row>
    <row r="3" spans="1:11" s="31" customFormat="1" ht="19.5" customHeight="1">
      <c r="A3" s="29"/>
      <c r="B3" s="33"/>
      <c r="C3" s="33"/>
      <c r="D3" s="33"/>
      <c r="E3" s="33"/>
      <c r="F3" s="33"/>
      <c r="G3" s="33"/>
      <c r="H3" s="33"/>
      <c r="I3" s="33"/>
      <c r="J3" s="33" t="s">
        <v>83</v>
      </c>
      <c r="K3" s="33"/>
    </row>
    <row r="4" spans="1:11" s="31" customFormat="1" ht="24" customHeight="1">
      <c r="A4" s="34" t="s">
        <v>84</v>
      </c>
      <c r="B4" s="34" t="s">
        <v>85</v>
      </c>
      <c r="C4" s="34" t="s">
        <v>86</v>
      </c>
      <c r="D4" s="34" t="s">
        <v>87</v>
      </c>
      <c r="E4" s="34" t="s">
        <v>88</v>
      </c>
      <c r="F4" s="34" t="s">
        <v>89</v>
      </c>
      <c r="G4" s="34" t="s">
        <v>90</v>
      </c>
      <c r="H4" s="34" t="s">
        <v>91</v>
      </c>
      <c r="I4" s="37" t="s">
        <v>92</v>
      </c>
      <c r="J4" s="34" t="s">
        <v>93</v>
      </c>
      <c r="K4" s="33"/>
    </row>
    <row r="5" spans="1:10" s="31" customFormat="1" ht="24" customHeight="1">
      <c r="A5" s="35"/>
      <c r="B5" s="36"/>
      <c r="C5" s="35"/>
      <c r="D5" s="35" t="s">
        <v>94</v>
      </c>
      <c r="E5" s="35"/>
      <c r="F5" s="35"/>
      <c r="G5" s="35"/>
      <c r="H5" s="35"/>
      <c r="I5" s="35"/>
      <c r="J5" s="38">
        <v>67564500</v>
      </c>
    </row>
    <row r="6" spans="1:13" s="31" customFormat="1" ht="24" customHeight="1">
      <c r="A6" s="35"/>
      <c r="B6" s="36"/>
      <c r="C6" s="35"/>
      <c r="D6" s="35" t="s">
        <v>115</v>
      </c>
      <c r="E6" s="35"/>
      <c r="F6" s="35"/>
      <c r="G6" s="35"/>
      <c r="H6" s="35"/>
      <c r="I6" s="35"/>
      <c r="J6" s="38">
        <v>40000</v>
      </c>
      <c r="L6" s="39"/>
      <c r="M6" s="39"/>
    </row>
    <row r="7" spans="1:13" s="31" customFormat="1" ht="24" customHeight="1">
      <c r="A7" s="35"/>
      <c r="B7" s="36"/>
      <c r="C7" s="35" t="s">
        <v>2696</v>
      </c>
      <c r="D7" s="35" t="s">
        <v>2697</v>
      </c>
      <c r="E7" s="35"/>
      <c r="F7" s="35"/>
      <c r="G7" s="35"/>
      <c r="H7" s="35"/>
      <c r="I7" s="35"/>
      <c r="J7" s="38">
        <v>40000</v>
      </c>
      <c r="K7" s="39"/>
      <c r="L7" s="39"/>
      <c r="M7" s="39"/>
    </row>
    <row r="8" spans="1:13" s="31" customFormat="1" ht="24" customHeight="1">
      <c r="A8" s="35" t="s">
        <v>115</v>
      </c>
      <c r="B8" s="36">
        <v>43403</v>
      </c>
      <c r="C8" s="35" t="s">
        <v>2698</v>
      </c>
      <c r="D8" s="35" t="s">
        <v>2687</v>
      </c>
      <c r="E8" s="35" t="s">
        <v>2699</v>
      </c>
      <c r="F8" s="35" t="s">
        <v>2700</v>
      </c>
      <c r="G8" s="35" t="s">
        <v>2701</v>
      </c>
      <c r="H8" s="35" t="s">
        <v>2702</v>
      </c>
      <c r="I8" s="35" t="s">
        <v>189</v>
      </c>
      <c r="J8" s="38">
        <v>40000</v>
      </c>
      <c r="K8" s="39"/>
      <c r="L8" s="39"/>
      <c r="M8" s="39"/>
    </row>
    <row r="9" spans="1:13" s="31" customFormat="1" ht="24" customHeight="1">
      <c r="A9" s="35"/>
      <c r="B9" s="36"/>
      <c r="C9" s="35"/>
      <c r="D9" s="35" t="s">
        <v>129</v>
      </c>
      <c r="E9" s="35"/>
      <c r="F9" s="35"/>
      <c r="G9" s="35"/>
      <c r="H9" s="35"/>
      <c r="I9" s="35"/>
      <c r="J9" s="38">
        <v>100000</v>
      </c>
      <c r="K9" s="39"/>
      <c r="L9" s="39"/>
      <c r="M9" s="39"/>
    </row>
    <row r="10" spans="1:13" s="31" customFormat="1" ht="24" customHeight="1">
      <c r="A10" s="35"/>
      <c r="B10" s="36"/>
      <c r="C10" s="35" t="s">
        <v>2696</v>
      </c>
      <c r="D10" s="35" t="s">
        <v>2697</v>
      </c>
      <c r="E10" s="35"/>
      <c r="F10" s="35"/>
      <c r="G10" s="35"/>
      <c r="H10" s="35"/>
      <c r="I10" s="35"/>
      <c r="J10" s="38">
        <v>100000</v>
      </c>
      <c r="K10" s="39"/>
      <c r="L10" s="39"/>
      <c r="M10" s="39"/>
    </row>
    <row r="11" spans="1:13" s="31" customFormat="1" ht="24" customHeight="1">
      <c r="A11" s="35" t="s">
        <v>129</v>
      </c>
      <c r="B11" s="36">
        <v>43444.45972222222</v>
      </c>
      <c r="C11" s="35" t="s">
        <v>2698</v>
      </c>
      <c r="D11" s="35" t="s">
        <v>2687</v>
      </c>
      <c r="E11" s="35" t="s">
        <v>2699</v>
      </c>
      <c r="F11" s="35" t="s">
        <v>2700</v>
      </c>
      <c r="G11" s="35" t="s">
        <v>2701</v>
      </c>
      <c r="H11" s="35" t="s">
        <v>2702</v>
      </c>
      <c r="I11" s="35" t="s">
        <v>189</v>
      </c>
      <c r="J11" s="38">
        <v>100000</v>
      </c>
      <c r="L11" s="39"/>
      <c r="M11" s="39"/>
    </row>
    <row r="12" spans="1:14" s="31" customFormat="1" ht="24" customHeight="1">
      <c r="A12" s="35"/>
      <c r="B12" s="36"/>
      <c r="C12" s="35"/>
      <c r="D12" s="35" t="s">
        <v>150</v>
      </c>
      <c r="E12" s="35"/>
      <c r="F12" s="35"/>
      <c r="G12" s="35"/>
      <c r="H12" s="35"/>
      <c r="I12" s="35"/>
      <c r="J12" s="38">
        <v>200000</v>
      </c>
      <c r="K12" s="39"/>
      <c r="L12" s="39"/>
      <c r="N12" s="39"/>
    </row>
    <row r="13" spans="1:14" s="31" customFormat="1" ht="24" customHeight="1">
      <c r="A13" s="35"/>
      <c r="B13" s="36"/>
      <c r="C13" s="35" t="s">
        <v>2696</v>
      </c>
      <c r="D13" s="35" t="s">
        <v>2697</v>
      </c>
      <c r="E13" s="35"/>
      <c r="F13" s="35"/>
      <c r="G13" s="35"/>
      <c r="H13" s="35"/>
      <c r="I13" s="35"/>
      <c r="J13" s="38">
        <v>200000</v>
      </c>
      <c r="L13" s="39"/>
      <c r="N13" s="39"/>
    </row>
    <row r="14" spans="1:14" s="31" customFormat="1" ht="24" customHeight="1">
      <c r="A14" s="35" t="s">
        <v>150</v>
      </c>
      <c r="B14" s="36">
        <v>43455.31</v>
      </c>
      <c r="C14" s="35" t="s">
        <v>2698</v>
      </c>
      <c r="D14" s="35" t="s">
        <v>2687</v>
      </c>
      <c r="E14" s="35" t="s">
        <v>2703</v>
      </c>
      <c r="F14" s="35" t="s">
        <v>2704</v>
      </c>
      <c r="G14" s="35" t="s">
        <v>2705</v>
      </c>
      <c r="H14" s="35" t="s">
        <v>2706</v>
      </c>
      <c r="I14" s="35" t="s">
        <v>189</v>
      </c>
      <c r="J14" s="38">
        <v>100000</v>
      </c>
      <c r="L14" s="39"/>
      <c r="N14" s="39"/>
    </row>
    <row r="15" spans="1:14" s="31" customFormat="1" ht="24" customHeight="1">
      <c r="A15" s="35" t="s">
        <v>150</v>
      </c>
      <c r="B15" s="36">
        <v>43395.37907407407</v>
      </c>
      <c r="C15" s="35" t="s">
        <v>2698</v>
      </c>
      <c r="D15" s="35" t="s">
        <v>2687</v>
      </c>
      <c r="E15" s="35" t="s">
        <v>2699</v>
      </c>
      <c r="F15" s="35" t="s">
        <v>2700</v>
      </c>
      <c r="G15" s="35" t="s">
        <v>2701</v>
      </c>
      <c r="H15" s="35" t="s">
        <v>2702</v>
      </c>
      <c r="I15" s="35" t="s">
        <v>189</v>
      </c>
      <c r="J15" s="38">
        <v>100000</v>
      </c>
      <c r="L15" s="39"/>
      <c r="N15" s="39"/>
    </row>
    <row r="16" spans="1:12" s="31" customFormat="1" ht="24" customHeight="1">
      <c r="A16" s="35"/>
      <c r="B16" s="36"/>
      <c r="C16" s="35"/>
      <c r="D16" s="35" t="s">
        <v>178</v>
      </c>
      <c r="E16" s="35"/>
      <c r="F16" s="35"/>
      <c r="G16" s="35"/>
      <c r="H16" s="35"/>
      <c r="I16" s="35"/>
      <c r="J16" s="38">
        <v>60000</v>
      </c>
      <c r="L16" s="39"/>
    </row>
    <row r="17" spans="1:12" s="31" customFormat="1" ht="24" customHeight="1">
      <c r="A17" s="35"/>
      <c r="B17" s="36"/>
      <c r="C17" s="35" t="s">
        <v>2696</v>
      </c>
      <c r="D17" s="35" t="s">
        <v>2697</v>
      </c>
      <c r="E17" s="35"/>
      <c r="F17" s="35"/>
      <c r="G17" s="35"/>
      <c r="H17" s="35"/>
      <c r="I17" s="35"/>
      <c r="J17" s="38">
        <v>60000</v>
      </c>
      <c r="K17" s="39"/>
      <c r="L17" s="39"/>
    </row>
    <row r="18" spans="1:14" s="31" customFormat="1" ht="24" customHeight="1">
      <c r="A18" s="35" t="s">
        <v>178</v>
      </c>
      <c r="B18" s="36">
        <v>43455.30844907407</v>
      </c>
      <c r="C18" s="35" t="s">
        <v>2698</v>
      </c>
      <c r="D18" s="35" t="s">
        <v>2687</v>
      </c>
      <c r="E18" s="35" t="s">
        <v>2703</v>
      </c>
      <c r="F18" s="35" t="s">
        <v>2704</v>
      </c>
      <c r="G18" s="35" t="s">
        <v>2705</v>
      </c>
      <c r="H18" s="35" t="s">
        <v>2706</v>
      </c>
      <c r="I18" s="35" t="s">
        <v>189</v>
      </c>
      <c r="J18" s="38">
        <v>60000</v>
      </c>
      <c r="K18" s="39"/>
      <c r="N18" s="39"/>
    </row>
    <row r="19" spans="1:10" s="31" customFormat="1" ht="24" customHeight="1">
      <c r="A19" s="35"/>
      <c r="B19" s="36"/>
      <c r="C19" s="35"/>
      <c r="D19" s="35" t="s">
        <v>190</v>
      </c>
      <c r="E19" s="35"/>
      <c r="F19" s="35"/>
      <c r="G19" s="35"/>
      <c r="H19" s="35"/>
      <c r="I19" s="35"/>
      <c r="J19" s="38">
        <v>40000</v>
      </c>
    </row>
    <row r="20" spans="1:14" s="31" customFormat="1" ht="24" customHeight="1">
      <c r="A20" s="35"/>
      <c r="B20" s="36"/>
      <c r="C20" s="35" t="s">
        <v>2696</v>
      </c>
      <c r="D20" s="35" t="s">
        <v>2697</v>
      </c>
      <c r="E20" s="35"/>
      <c r="F20" s="35"/>
      <c r="G20" s="35"/>
      <c r="H20" s="35"/>
      <c r="I20" s="35"/>
      <c r="J20" s="38">
        <v>40000</v>
      </c>
      <c r="N20" s="39"/>
    </row>
    <row r="21" spans="1:12" s="31" customFormat="1" ht="24" customHeight="1">
      <c r="A21" s="35" t="s">
        <v>190</v>
      </c>
      <c r="B21" s="36">
        <v>43138.37813657407</v>
      </c>
      <c r="C21" s="35" t="s">
        <v>2698</v>
      </c>
      <c r="D21" s="35" t="s">
        <v>2687</v>
      </c>
      <c r="E21" s="35" t="s">
        <v>2707</v>
      </c>
      <c r="F21" s="35" t="s">
        <v>2708</v>
      </c>
      <c r="G21" s="35" t="s">
        <v>2709</v>
      </c>
      <c r="H21" s="35" t="s">
        <v>2710</v>
      </c>
      <c r="I21" s="35" t="s">
        <v>189</v>
      </c>
      <c r="J21" s="38">
        <v>40000</v>
      </c>
      <c r="L21" s="39"/>
    </row>
    <row r="22" spans="1:11" s="31" customFormat="1" ht="24" customHeight="1">
      <c r="A22" s="35"/>
      <c r="B22" s="36"/>
      <c r="C22" s="35"/>
      <c r="D22" s="35" t="s">
        <v>208</v>
      </c>
      <c r="E22" s="35"/>
      <c r="F22" s="35"/>
      <c r="G22" s="35"/>
      <c r="H22" s="35"/>
      <c r="I22" s="35"/>
      <c r="J22" s="38">
        <v>990000</v>
      </c>
      <c r="K22" s="39"/>
    </row>
    <row r="23" spans="1:12" s="31" customFormat="1" ht="24" customHeight="1">
      <c r="A23" s="35"/>
      <c r="B23" s="36"/>
      <c r="C23" s="35" t="s">
        <v>2696</v>
      </c>
      <c r="D23" s="35" t="s">
        <v>2697</v>
      </c>
      <c r="E23" s="35"/>
      <c r="F23" s="35"/>
      <c r="G23" s="35"/>
      <c r="H23" s="35"/>
      <c r="I23" s="35"/>
      <c r="J23" s="38">
        <v>990000</v>
      </c>
      <c r="L23" s="39"/>
    </row>
    <row r="24" spans="1:13" s="31" customFormat="1" ht="24" customHeight="1">
      <c r="A24" s="35" t="s">
        <v>208</v>
      </c>
      <c r="B24" s="36">
        <v>43136.67826388889</v>
      </c>
      <c r="C24" s="35" t="s">
        <v>2698</v>
      </c>
      <c r="D24" s="35" t="s">
        <v>2687</v>
      </c>
      <c r="E24" s="35" t="s">
        <v>2711</v>
      </c>
      <c r="F24" s="35" t="s">
        <v>2712</v>
      </c>
      <c r="G24" s="35" t="s">
        <v>2713</v>
      </c>
      <c r="H24" s="35" t="s">
        <v>2706</v>
      </c>
      <c r="I24" s="35" t="s">
        <v>189</v>
      </c>
      <c r="J24" s="38">
        <v>500000</v>
      </c>
      <c r="L24" s="39"/>
      <c r="M24" s="39"/>
    </row>
    <row r="25" spans="1:11" s="31" customFormat="1" ht="24" customHeight="1">
      <c r="A25" s="35" t="s">
        <v>208</v>
      </c>
      <c r="B25" s="36">
        <v>43455.31153935185</v>
      </c>
      <c r="C25" s="35" t="s">
        <v>2698</v>
      </c>
      <c r="D25" s="35" t="s">
        <v>2687</v>
      </c>
      <c r="E25" s="35" t="s">
        <v>2703</v>
      </c>
      <c r="F25" s="35" t="s">
        <v>2704</v>
      </c>
      <c r="G25" s="35" t="s">
        <v>2705</v>
      </c>
      <c r="H25" s="35" t="s">
        <v>2706</v>
      </c>
      <c r="I25" s="35" t="s">
        <v>189</v>
      </c>
      <c r="J25" s="38">
        <v>50000</v>
      </c>
      <c r="K25" s="39"/>
    </row>
    <row r="26" spans="1:11" s="31" customFormat="1" ht="24" customHeight="1">
      <c r="A26" s="35" t="s">
        <v>208</v>
      </c>
      <c r="B26" s="36">
        <v>43136.66028935185</v>
      </c>
      <c r="C26" s="35" t="s">
        <v>2698</v>
      </c>
      <c r="D26" s="35" t="s">
        <v>2687</v>
      </c>
      <c r="E26" s="35" t="s">
        <v>2707</v>
      </c>
      <c r="F26" s="35" t="s">
        <v>2708</v>
      </c>
      <c r="G26" s="35" t="s">
        <v>2709</v>
      </c>
      <c r="H26" s="35" t="s">
        <v>2710</v>
      </c>
      <c r="I26" s="35" t="s">
        <v>189</v>
      </c>
      <c r="J26" s="38">
        <v>330000</v>
      </c>
      <c r="K26" s="39"/>
    </row>
    <row r="27" spans="1:11" s="31" customFormat="1" ht="24" customHeight="1">
      <c r="A27" s="35" t="s">
        <v>208</v>
      </c>
      <c r="B27" s="36">
        <v>43385.45892361111</v>
      </c>
      <c r="C27" s="35" t="s">
        <v>2698</v>
      </c>
      <c r="D27" s="35" t="s">
        <v>2687</v>
      </c>
      <c r="E27" s="35" t="s">
        <v>2699</v>
      </c>
      <c r="F27" s="35" t="s">
        <v>2700</v>
      </c>
      <c r="G27" s="35" t="s">
        <v>2714</v>
      </c>
      <c r="H27" s="35" t="s">
        <v>2702</v>
      </c>
      <c r="I27" s="35" t="s">
        <v>189</v>
      </c>
      <c r="J27" s="38">
        <v>110000</v>
      </c>
      <c r="K27" s="39"/>
    </row>
    <row r="28" spans="1:10" s="31" customFormat="1" ht="24" customHeight="1">
      <c r="A28" s="35"/>
      <c r="B28" s="36"/>
      <c r="C28" s="35"/>
      <c r="D28" s="35" t="s">
        <v>251</v>
      </c>
      <c r="E28" s="35"/>
      <c r="F28" s="35"/>
      <c r="G28" s="35"/>
      <c r="H28" s="35"/>
      <c r="I28" s="35"/>
      <c r="J28" s="38">
        <v>108000</v>
      </c>
    </row>
    <row r="29" spans="1:10" s="31" customFormat="1" ht="24" customHeight="1">
      <c r="A29" s="35"/>
      <c r="B29" s="36"/>
      <c r="C29" s="35" t="s">
        <v>2696</v>
      </c>
      <c r="D29" s="35" t="s">
        <v>2697</v>
      </c>
      <c r="E29" s="35"/>
      <c r="F29" s="35"/>
      <c r="G29" s="35"/>
      <c r="H29" s="35"/>
      <c r="I29" s="35"/>
      <c r="J29" s="38">
        <v>108000</v>
      </c>
    </row>
    <row r="30" spans="1:10" s="31" customFormat="1" ht="24" customHeight="1">
      <c r="A30" s="35" t="s">
        <v>251</v>
      </c>
      <c r="B30" s="36">
        <v>43455.313888888886</v>
      </c>
      <c r="C30" s="35" t="s">
        <v>2698</v>
      </c>
      <c r="D30" s="35" t="s">
        <v>2687</v>
      </c>
      <c r="E30" s="35" t="s">
        <v>2703</v>
      </c>
      <c r="F30" s="35" t="s">
        <v>2704</v>
      </c>
      <c r="G30" s="35" t="s">
        <v>2705</v>
      </c>
      <c r="H30" s="35" t="s">
        <v>2706</v>
      </c>
      <c r="I30" s="35" t="s">
        <v>189</v>
      </c>
      <c r="J30" s="38">
        <v>108000</v>
      </c>
    </row>
    <row r="31" spans="1:10" s="31" customFormat="1" ht="24" customHeight="1">
      <c r="A31" s="35"/>
      <c r="B31" s="36"/>
      <c r="C31" s="35"/>
      <c r="D31" s="35" t="s">
        <v>260</v>
      </c>
      <c r="E31" s="35"/>
      <c r="F31" s="35"/>
      <c r="G31" s="35"/>
      <c r="H31" s="35"/>
      <c r="I31" s="35"/>
      <c r="J31" s="38">
        <v>260000</v>
      </c>
    </row>
    <row r="32" spans="1:10" s="31" customFormat="1" ht="24" customHeight="1">
      <c r="A32" s="35"/>
      <c r="B32" s="36"/>
      <c r="C32" s="35" t="s">
        <v>2696</v>
      </c>
      <c r="D32" s="35" t="s">
        <v>2697</v>
      </c>
      <c r="E32" s="35"/>
      <c r="F32" s="35"/>
      <c r="G32" s="35"/>
      <c r="H32" s="35"/>
      <c r="I32" s="35"/>
      <c r="J32" s="38">
        <v>260000</v>
      </c>
    </row>
    <row r="33" spans="1:10" s="31" customFormat="1" ht="24" customHeight="1">
      <c r="A33" s="35" t="s">
        <v>260</v>
      </c>
      <c r="B33" s="36">
        <v>43138.38182870371</v>
      </c>
      <c r="C33" s="35" t="s">
        <v>2698</v>
      </c>
      <c r="D33" s="35" t="s">
        <v>2687</v>
      </c>
      <c r="E33" s="35" t="s">
        <v>2707</v>
      </c>
      <c r="F33" s="35" t="s">
        <v>2708</v>
      </c>
      <c r="G33" s="35" t="s">
        <v>2709</v>
      </c>
      <c r="H33" s="35" t="s">
        <v>2710</v>
      </c>
      <c r="I33" s="35" t="s">
        <v>189</v>
      </c>
      <c r="J33" s="38">
        <v>160000</v>
      </c>
    </row>
    <row r="34" spans="1:10" s="31" customFormat="1" ht="24" customHeight="1">
      <c r="A34" s="35" t="s">
        <v>260</v>
      </c>
      <c r="B34" s="36">
        <v>43416.353854166664</v>
      </c>
      <c r="C34" s="35" t="s">
        <v>2698</v>
      </c>
      <c r="D34" s="35" t="s">
        <v>2687</v>
      </c>
      <c r="E34" s="35" t="s">
        <v>2699</v>
      </c>
      <c r="F34" s="35" t="s">
        <v>2700</v>
      </c>
      <c r="G34" s="35" t="s">
        <v>2701</v>
      </c>
      <c r="H34" s="35" t="s">
        <v>2702</v>
      </c>
      <c r="I34" s="35" t="s">
        <v>189</v>
      </c>
      <c r="J34" s="38">
        <v>40000</v>
      </c>
    </row>
    <row r="35" spans="1:10" s="31" customFormat="1" ht="24" customHeight="1">
      <c r="A35" s="35" t="s">
        <v>260</v>
      </c>
      <c r="B35" s="36">
        <v>43416.352314814816</v>
      </c>
      <c r="C35" s="35" t="s">
        <v>2698</v>
      </c>
      <c r="D35" s="35" t="s">
        <v>2687</v>
      </c>
      <c r="E35" s="35" t="s">
        <v>2715</v>
      </c>
      <c r="F35" s="35" t="s">
        <v>2716</v>
      </c>
      <c r="G35" s="35" t="s">
        <v>2717</v>
      </c>
      <c r="H35" s="35" t="s">
        <v>2706</v>
      </c>
      <c r="I35" s="35" t="s">
        <v>189</v>
      </c>
      <c r="J35" s="38">
        <v>60000</v>
      </c>
    </row>
    <row r="36" spans="1:10" s="31" customFormat="1" ht="24" customHeight="1">
      <c r="A36" s="35"/>
      <c r="B36" s="36"/>
      <c r="C36" s="35"/>
      <c r="D36" s="35" t="s">
        <v>263</v>
      </c>
      <c r="E36" s="35"/>
      <c r="F36" s="35"/>
      <c r="G36" s="35"/>
      <c r="H36" s="35"/>
      <c r="I36" s="35"/>
      <c r="J36" s="38">
        <v>160000</v>
      </c>
    </row>
    <row r="37" spans="1:10" s="31" customFormat="1" ht="24" customHeight="1">
      <c r="A37" s="35"/>
      <c r="B37" s="36"/>
      <c r="C37" s="35" t="s">
        <v>2696</v>
      </c>
      <c r="D37" s="35" t="s">
        <v>2697</v>
      </c>
      <c r="E37" s="35"/>
      <c r="F37" s="35"/>
      <c r="G37" s="35"/>
      <c r="H37" s="35"/>
      <c r="I37" s="35"/>
      <c r="J37" s="38">
        <v>160000</v>
      </c>
    </row>
    <row r="38" spans="1:10" s="31" customFormat="1" ht="24" customHeight="1">
      <c r="A38" s="35" t="s">
        <v>263</v>
      </c>
      <c r="B38" s="36">
        <v>43455.67017361111</v>
      </c>
      <c r="C38" s="35" t="s">
        <v>2698</v>
      </c>
      <c r="D38" s="35" t="s">
        <v>2687</v>
      </c>
      <c r="E38" s="35" t="s">
        <v>2703</v>
      </c>
      <c r="F38" s="35" t="s">
        <v>2704</v>
      </c>
      <c r="G38" s="35" t="s">
        <v>2705</v>
      </c>
      <c r="H38" s="35" t="s">
        <v>2706</v>
      </c>
      <c r="I38" s="35" t="s">
        <v>189</v>
      </c>
      <c r="J38" s="38">
        <v>160000</v>
      </c>
    </row>
    <row r="39" spans="1:10" s="31" customFormat="1" ht="24" customHeight="1">
      <c r="A39" s="35"/>
      <c r="B39" s="36"/>
      <c r="C39" s="35"/>
      <c r="D39" s="35" t="s">
        <v>270</v>
      </c>
      <c r="E39" s="35"/>
      <c r="F39" s="35"/>
      <c r="G39" s="35"/>
      <c r="H39" s="35"/>
      <c r="I39" s="35"/>
      <c r="J39" s="38">
        <v>350000</v>
      </c>
    </row>
    <row r="40" spans="1:10" s="31" customFormat="1" ht="24" customHeight="1">
      <c r="A40" s="35"/>
      <c r="B40" s="36"/>
      <c r="C40" s="35" t="s">
        <v>2696</v>
      </c>
      <c r="D40" s="35" t="s">
        <v>2697</v>
      </c>
      <c r="E40" s="35"/>
      <c r="F40" s="35"/>
      <c r="G40" s="35"/>
      <c r="H40" s="35"/>
      <c r="I40" s="35"/>
      <c r="J40" s="38">
        <v>350000</v>
      </c>
    </row>
    <row r="41" spans="1:10" s="31" customFormat="1" ht="24" customHeight="1">
      <c r="A41" s="35" t="s">
        <v>270</v>
      </c>
      <c r="B41" s="36">
        <v>43444.46055555555</v>
      </c>
      <c r="C41" s="35" t="s">
        <v>2698</v>
      </c>
      <c r="D41" s="35" t="s">
        <v>2687</v>
      </c>
      <c r="E41" s="35" t="s">
        <v>2699</v>
      </c>
      <c r="F41" s="35" t="s">
        <v>2700</v>
      </c>
      <c r="G41" s="35" t="s">
        <v>2701</v>
      </c>
      <c r="H41" s="35" t="s">
        <v>2702</v>
      </c>
      <c r="I41" s="35" t="s">
        <v>189</v>
      </c>
      <c r="J41" s="38">
        <v>100000</v>
      </c>
    </row>
    <row r="42" spans="1:10" s="31" customFormat="1" ht="24" customHeight="1">
      <c r="A42" s="35" t="s">
        <v>270</v>
      </c>
      <c r="B42" s="36">
        <v>43385.45768518518</v>
      </c>
      <c r="C42" s="35" t="s">
        <v>2698</v>
      </c>
      <c r="D42" s="35" t="s">
        <v>2687</v>
      </c>
      <c r="E42" s="35" t="s">
        <v>2699</v>
      </c>
      <c r="F42" s="35" t="s">
        <v>2700</v>
      </c>
      <c r="G42" s="35" t="s">
        <v>2714</v>
      </c>
      <c r="H42" s="35" t="s">
        <v>2702</v>
      </c>
      <c r="I42" s="35" t="s">
        <v>189</v>
      </c>
      <c r="J42" s="38">
        <v>50000</v>
      </c>
    </row>
    <row r="43" spans="1:10" s="31" customFormat="1" ht="24" customHeight="1">
      <c r="A43" s="35" t="s">
        <v>270</v>
      </c>
      <c r="B43" s="36">
        <v>43138.38266203704</v>
      </c>
      <c r="C43" s="35" t="s">
        <v>2698</v>
      </c>
      <c r="D43" s="35" t="s">
        <v>2687</v>
      </c>
      <c r="E43" s="35" t="s">
        <v>2707</v>
      </c>
      <c r="F43" s="35" t="s">
        <v>2708</v>
      </c>
      <c r="G43" s="35" t="s">
        <v>2709</v>
      </c>
      <c r="H43" s="35" t="s">
        <v>2710</v>
      </c>
      <c r="I43" s="35" t="s">
        <v>189</v>
      </c>
      <c r="J43" s="38">
        <v>200000</v>
      </c>
    </row>
    <row r="44" spans="1:10" s="31" customFormat="1" ht="24" customHeight="1">
      <c r="A44" s="35"/>
      <c r="B44" s="36"/>
      <c r="C44" s="35"/>
      <c r="D44" s="35" t="s">
        <v>285</v>
      </c>
      <c r="E44" s="35"/>
      <c r="F44" s="35"/>
      <c r="G44" s="35"/>
      <c r="H44" s="35"/>
      <c r="I44" s="35"/>
      <c r="J44" s="38">
        <v>70000</v>
      </c>
    </row>
    <row r="45" spans="1:10" s="31" customFormat="1" ht="24" customHeight="1">
      <c r="A45" s="35"/>
      <c r="B45" s="36"/>
      <c r="C45" s="35" t="s">
        <v>2696</v>
      </c>
      <c r="D45" s="35" t="s">
        <v>2697</v>
      </c>
      <c r="E45" s="35"/>
      <c r="F45" s="35"/>
      <c r="G45" s="35"/>
      <c r="H45" s="35"/>
      <c r="I45" s="35"/>
      <c r="J45" s="38">
        <v>70000</v>
      </c>
    </row>
    <row r="46" spans="1:10" s="31" customFormat="1" ht="24" customHeight="1">
      <c r="A46" s="35" t="s">
        <v>285</v>
      </c>
      <c r="B46" s="36">
        <v>43385.461122685185</v>
      </c>
      <c r="C46" s="35" t="s">
        <v>2698</v>
      </c>
      <c r="D46" s="35" t="s">
        <v>2687</v>
      </c>
      <c r="E46" s="35" t="s">
        <v>2699</v>
      </c>
      <c r="F46" s="35" t="s">
        <v>2700</v>
      </c>
      <c r="G46" s="35" t="s">
        <v>2714</v>
      </c>
      <c r="H46" s="35" t="s">
        <v>2702</v>
      </c>
      <c r="I46" s="35" t="s">
        <v>189</v>
      </c>
      <c r="J46" s="38">
        <v>40000</v>
      </c>
    </row>
    <row r="47" spans="1:10" s="31" customFormat="1" ht="24" customHeight="1">
      <c r="A47" s="35" t="s">
        <v>285</v>
      </c>
      <c r="B47" s="36">
        <v>43138.37903935185</v>
      </c>
      <c r="C47" s="35" t="s">
        <v>2698</v>
      </c>
      <c r="D47" s="35" t="s">
        <v>2687</v>
      </c>
      <c r="E47" s="35" t="s">
        <v>2707</v>
      </c>
      <c r="F47" s="35" t="s">
        <v>2708</v>
      </c>
      <c r="G47" s="35" t="s">
        <v>2709</v>
      </c>
      <c r="H47" s="35" t="s">
        <v>2710</v>
      </c>
      <c r="I47" s="35" t="s">
        <v>189</v>
      </c>
      <c r="J47" s="38">
        <v>30000</v>
      </c>
    </row>
    <row r="48" spans="1:10" s="31" customFormat="1" ht="24" customHeight="1">
      <c r="A48" s="35"/>
      <c r="B48" s="36"/>
      <c r="C48" s="35"/>
      <c r="D48" s="35" t="s">
        <v>298</v>
      </c>
      <c r="E48" s="35"/>
      <c r="F48" s="35"/>
      <c r="G48" s="35"/>
      <c r="H48" s="35"/>
      <c r="I48" s="35"/>
      <c r="J48" s="38">
        <v>100000</v>
      </c>
    </row>
    <row r="49" spans="1:10" s="31" customFormat="1" ht="24" customHeight="1">
      <c r="A49" s="35"/>
      <c r="B49" s="36"/>
      <c r="C49" s="35" t="s">
        <v>2696</v>
      </c>
      <c r="D49" s="35" t="s">
        <v>2697</v>
      </c>
      <c r="E49" s="35"/>
      <c r="F49" s="35"/>
      <c r="G49" s="35"/>
      <c r="H49" s="35"/>
      <c r="I49" s="35"/>
      <c r="J49" s="38">
        <v>100000</v>
      </c>
    </row>
    <row r="50" spans="1:10" s="31" customFormat="1" ht="24" customHeight="1">
      <c r="A50" s="35" t="s">
        <v>298</v>
      </c>
      <c r="B50" s="36">
        <v>43444.456979166665</v>
      </c>
      <c r="C50" s="35" t="s">
        <v>2698</v>
      </c>
      <c r="D50" s="35" t="s">
        <v>2687</v>
      </c>
      <c r="E50" s="35" t="s">
        <v>2718</v>
      </c>
      <c r="F50" s="35" t="s">
        <v>2719</v>
      </c>
      <c r="G50" s="35" t="s">
        <v>2720</v>
      </c>
      <c r="H50" s="35" t="s">
        <v>2706</v>
      </c>
      <c r="I50" s="35" t="s">
        <v>189</v>
      </c>
      <c r="J50" s="38">
        <v>100000</v>
      </c>
    </row>
    <row r="51" spans="1:10" s="31" customFormat="1" ht="24" customHeight="1">
      <c r="A51" s="35"/>
      <c r="B51" s="36"/>
      <c r="C51" s="35"/>
      <c r="D51" s="35" t="s">
        <v>311</v>
      </c>
      <c r="E51" s="35"/>
      <c r="F51" s="35"/>
      <c r="G51" s="35"/>
      <c r="H51" s="35"/>
      <c r="I51" s="35"/>
      <c r="J51" s="38">
        <v>40000</v>
      </c>
    </row>
    <row r="52" spans="1:10" s="31" customFormat="1" ht="24" customHeight="1">
      <c r="A52" s="35"/>
      <c r="B52" s="36"/>
      <c r="C52" s="35" t="s">
        <v>2696</v>
      </c>
      <c r="D52" s="35" t="s">
        <v>2697</v>
      </c>
      <c r="E52" s="35"/>
      <c r="F52" s="35"/>
      <c r="G52" s="35"/>
      <c r="H52" s="35"/>
      <c r="I52" s="35"/>
      <c r="J52" s="38">
        <v>40000</v>
      </c>
    </row>
    <row r="53" spans="1:10" s="31" customFormat="1" ht="24" customHeight="1">
      <c r="A53" s="35" t="s">
        <v>311</v>
      </c>
      <c r="B53" s="36">
        <v>43395.38015046297</v>
      </c>
      <c r="C53" s="35" t="s">
        <v>2698</v>
      </c>
      <c r="D53" s="35" t="s">
        <v>2687</v>
      </c>
      <c r="E53" s="35" t="s">
        <v>2699</v>
      </c>
      <c r="F53" s="35" t="s">
        <v>2700</v>
      </c>
      <c r="G53" s="35" t="s">
        <v>2701</v>
      </c>
      <c r="H53" s="35" t="s">
        <v>2702</v>
      </c>
      <c r="I53" s="35" t="s">
        <v>189</v>
      </c>
      <c r="J53" s="38">
        <v>40000</v>
      </c>
    </row>
    <row r="54" spans="1:10" s="31" customFormat="1" ht="24" customHeight="1">
      <c r="A54" s="35"/>
      <c r="B54" s="36"/>
      <c r="C54" s="35"/>
      <c r="D54" s="35" t="s">
        <v>312</v>
      </c>
      <c r="E54" s="35"/>
      <c r="F54" s="35"/>
      <c r="G54" s="35"/>
      <c r="H54" s="35"/>
      <c r="I54" s="35"/>
      <c r="J54" s="38">
        <v>180000</v>
      </c>
    </row>
    <row r="55" spans="1:10" s="31" customFormat="1" ht="24" customHeight="1">
      <c r="A55" s="35"/>
      <c r="B55" s="36"/>
      <c r="C55" s="35" t="s">
        <v>2696</v>
      </c>
      <c r="D55" s="35" t="s">
        <v>2697</v>
      </c>
      <c r="E55" s="35"/>
      <c r="F55" s="35"/>
      <c r="G55" s="35"/>
      <c r="H55" s="35"/>
      <c r="I55" s="35"/>
      <c r="J55" s="38">
        <v>180000</v>
      </c>
    </row>
    <row r="56" spans="1:10" s="31" customFormat="1" ht="24" customHeight="1">
      <c r="A56" s="35" t="s">
        <v>312</v>
      </c>
      <c r="B56" s="36">
        <v>43455.310844907406</v>
      </c>
      <c r="C56" s="35" t="s">
        <v>2698</v>
      </c>
      <c r="D56" s="35" t="s">
        <v>2687</v>
      </c>
      <c r="E56" s="35" t="s">
        <v>2703</v>
      </c>
      <c r="F56" s="35" t="s">
        <v>2704</v>
      </c>
      <c r="G56" s="35" t="s">
        <v>2705</v>
      </c>
      <c r="H56" s="35" t="s">
        <v>2706</v>
      </c>
      <c r="I56" s="35" t="s">
        <v>189</v>
      </c>
      <c r="J56" s="38">
        <v>100000</v>
      </c>
    </row>
    <row r="57" spans="1:10" s="31" customFormat="1" ht="24" customHeight="1">
      <c r="A57" s="35" t="s">
        <v>312</v>
      </c>
      <c r="B57" s="36">
        <v>43364.47384259259</v>
      </c>
      <c r="C57" s="35" t="s">
        <v>2698</v>
      </c>
      <c r="D57" s="35" t="s">
        <v>2687</v>
      </c>
      <c r="E57" s="35" t="s">
        <v>2699</v>
      </c>
      <c r="F57" s="35" t="s">
        <v>2700</v>
      </c>
      <c r="G57" s="35" t="s">
        <v>2714</v>
      </c>
      <c r="H57" s="35" t="s">
        <v>2702</v>
      </c>
      <c r="I57" s="35" t="s">
        <v>189</v>
      </c>
      <c r="J57" s="38">
        <v>40000</v>
      </c>
    </row>
    <row r="58" spans="1:10" s="31" customFormat="1" ht="24" customHeight="1">
      <c r="A58" s="35" t="s">
        <v>312</v>
      </c>
      <c r="B58" s="36">
        <v>43136.68362268519</v>
      </c>
      <c r="C58" s="35" t="s">
        <v>2698</v>
      </c>
      <c r="D58" s="35" t="s">
        <v>2687</v>
      </c>
      <c r="E58" s="35" t="s">
        <v>2707</v>
      </c>
      <c r="F58" s="35" t="s">
        <v>2708</v>
      </c>
      <c r="G58" s="35" t="s">
        <v>2709</v>
      </c>
      <c r="H58" s="35" t="s">
        <v>2710</v>
      </c>
      <c r="I58" s="35" t="s">
        <v>189</v>
      </c>
      <c r="J58" s="38">
        <v>40000</v>
      </c>
    </row>
    <row r="59" spans="1:10" s="31" customFormat="1" ht="24" customHeight="1">
      <c r="A59" s="35"/>
      <c r="B59" s="36"/>
      <c r="C59" s="35"/>
      <c r="D59" s="35" t="s">
        <v>321</v>
      </c>
      <c r="E59" s="35"/>
      <c r="F59" s="35"/>
      <c r="G59" s="35"/>
      <c r="H59" s="35"/>
      <c r="I59" s="35"/>
      <c r="J59" s="38">
        <v>100000</v>
      </c>
    </row>
    <row r="60" spans="1:10" s="31" customFormat="1" ht="24" customHeight="1">
      <c r="A60" s="35"/>
      <c r="B60" s="36"/>
      <c r="C60" s="35" t="s">
        <v>2696</v>
      </c>
      <c r="D60" s="35" t="s">
        <v>2697</v>
      </c>
      <c r="E60" s="35"/>
      <c r="F60" s="35"/>
      <c r="G60" s="35"/>
      <c r="H60" s="35"/>
      <c r="I60" s="35"/>
      <c r="J60" s="38">
        <v>100000</v>
      </c>
    </row>
    <row r="61" spans="1:10" s="31" customFormat="1" ht="24" customHeight="1">
      <c r="A61" s="35" t="s">
        <v>321</v>
      </c>
      <c r="B61" s="36">
        <v>43455.31475694444</v>
      </c>
      <c r="C61" s="35" t="s">
        <v>2698</v>
      </c>
      <c r="D61" s="35" t="s">
        <v>2687</v>
      </c>
      <c r="E61" s="35" t="s">
        <v>2703</v>
      </c>
      <c r="F61" s="35" t="s">
        <v>2704</v>
      </c>
      <c r="G61" s="35" t="s">
        <v>2705</v>
      </c>
      <c r="H61" s="35" t="s">
        <v>2706</v>
      </c>
      <c r="I61" s="35" t="s">
        <v>189</v>
      </c>
      <c r="J61" s="38">
        <v>100000</v>
      </c>
    </row>
    <row r="62" spans="1:10" s="31" customFormat="1" ht="24" customHeight="1">
      <c r="A62" s="35"/>
      <c r="B62" s="36"/>
      <c r="C62" s="35"/>
      <c r="D62" s="35" t="s">
        <v>340</v>
      </c>
      <c r="E62" s="35"/>
      <c r="F62" s="35"/>
      <c r="G62" s="35"/>
      <c r="H62" s="35"/>
      <c r="I62" s="35"/>
      <c r="J62" s="38">
        <v>50000</v>
      </c>
    </row>
    <row r="63" spans="1:10" s="31" customFormat="1" ht="24" customHeight="1">
      <c r="A63" s="35"/>
      <c r="B63" s="36"/>
      <c r="C63" s="35" t="s">
        <v>2696</v>
      </c>
      <c r="D63" s="35" t="s">
        <v>2697</v>
      </c>
      <c r="E63" s="35"/>
      <c r="F63" s="35"/>
      <c r="G63" s="35"/>
      <c r="H63" s="35"/>
      <c r="I63" s="35"/>
      <c r="J63" s="38">
        <v>50000</v>
      </c>
    </row>
    <row r="64" spans="1:10" s="31" customFormat="1" ht="24" customHeight="1">
      <c r="A64" s="35" t="s">
        <v>340</v>
      </c>
      <c r="B64" s="36">
        <v>43364.47288194444</v>
      </c>
      <c r="C64" s="35" t="s">
        <v>2698</v>
      </c>
      <c r="D64" s="35" t="s">
        <v>2687</v>
      </c>
      <c r="E64" s="35" t="s">
        <v>2699</v>
      </c>
      <c r="F64" s="35" t="s">
        <v>2700</v>
      </c>
      <c r="G64" s="35" t="s">
        <v>2714</v>
      </c>
      <c r="H64" s="35" t="s">
        <v>2702</v>
      </c>
      <c r="I64" s="35" t="s">
        <v>189</v>
      </c>
      <c r="J64" s="38">
        <v>50000</v>
      </c>
    </row>
    <row r="65" spans="1:10" s="31" customFormat="1" ht="24" customHeight="1">
      <c r="A65" s="35"/>
      <c r="B65" s="36"/>
      <c r="C65" s="35"/>
      <c r="D65" s="35" t="s">
        <v>345</v>
      </c>
      <c r="E65" s="35"/>
      <c r="F65" s="35"/>
      <c r="G65" s="35"/>
      <c r="H65" s="35"/>
      <c r="I65" s="35"/>
      <c r="J65" s="38">
        <v>130000</v>
      </c>
    </row>
    <row r="66" spans="1:10" s="31" customFormat="1" ht="24" customHeight="1">
      <c r="A66" s="35"/>
      <c r="B66" s="36"/>
      <c r="C66" s="35" t="s">
        <v>2696</v>
      </c>
      <c r="D66" s="35" t="s">
        <v>2697</v>
      </c>
      <c r="E66" s="35"/>
      <c r="F66" s="35"/>
      <c r="G66" s="35"/>
      <c r="H66" s="35"/>
      <c r="I66" s="35"/>
      <c r="J66" s="38">
        <v>130000</v>
      </c>
    </row>
    <row r="67" spans="1:10" s="31" customFormat="1" ht="24" customHeight="1">
      <c r="A67" s="35" t="s">
        <v>345</v>
      </c>
      <c r="B67" s="36">
        <v>43444.45890046296</v>
      </c>
      <c r="C67" s="35" t="s">
        <v>2698</v>
      </c>
      <c r="D67" s="35" t="s">
        <v>2687</v>
      </c>
      <c r="E67" s="35" t="s">
        <v>2699</v>
      </c>
      <c r="F67" s="35" t="s">
        <v>2700</v>
      </c>
      <c r="G67" s="35" t="s">
        <v>2701</v>
      </c>
      <c r="H67" s="35" t="s">
        <v>2702</v>
      </c>
      <c r="I67" s="35" t="s">
        <v>189</v>
      </c>
      <c r="J67" s="38">
        <v>100000</v>
      </c>
    </row>
    <row r="68" spans="1:10" s="31" customFormat="1" ht="24" customHeight="1">
      <c r="A68" s="35" t="s">
        <v>345</v>
      </c>
      <c r="B68" s="36">
        <v>43138.379953703705</v>
      </c>
      <c r="C68" s="35" t="s">
        <v>2698</v>
      </c>
      <c r="D68" s="35" t="s">
        <v>2687</v>
      </c>
      <c r="E68" s="35" t="s">
        <v>2707</v>
      </c>
      <c r="F68" s="35" t="s">
        <v>2708</v>
      </c>
      <c r="G68" s="35" t="s">
        <v>2709</v>
      </c>
      <c r="H68" s="35" t="s">
        <v>2710</v>
      </c>
      <c r="I68" s="35" t="s">
        <v>189</v>
      </c>
      <c r="J68" s="38">
        <v>30000</v>
      </c>
    </row>
    <row r="69" spans="1:10" s="31" customFormat="1" ht="24" customHeight="1">
      <c r="A69" s="35"/>
      <c r="B69" s="36"/>
      <c r="C69" s="35"/>
      <c r="D69" s="35" t="s">
        <v>348</v>
      </c>
      <c r="E69" s="35"/>
      <c r="F69" s="35"/>
      <c r="G69" s="35"/>
      <c r="H69" s="35"/>
      <c r="I69" s="35"/>
      <c r="J69" s="38">
        <v>40000</v>
      </c>
    </row>
    <row r="70" spans="1:10" s="31" customFormat="1" ht="24" customHeight="1">
      <c r="A70" s="35"/>
      <c r="B70" s="36"/>
      <c r="C70" s="35" t="s">
        <v>2696</v>
      </c>
      <c r="D70" s="35" t="s">
        <v>2697</v>
      </c>
      <c r="E70" s="35"/>
      <c r="F70" s="35"/>
      <c r="G70" s="35"/>
      <c r="H70" s="35"/>
      <c r="I70" s="35"/>
      <c r="J70" s="38">
        <v>40000</v>
      </c>
    </row>
    <row r="71" spans="1:10" s="31" customFormat="1" ht="24" customHeight="1">
      <c r="A71" s="35" t="s">
        <v>348</v>
      </c>
      <c r="B71" s="36">
        <v>43385.45637731482</v>
      </c>
      <c r="C71" s="35" t="s">
        <v>2698</v>
      </c>
      <c r="D71" s="35" t="s">
        <v>2687</v>
      </c>
      <c r="E71" s="35" t="s">
        <v>2699</v>
      </c>
      <c r="F71" s="35" t="s">
        <v>2700</v>
      </c>
      <c r="G71" s="35" t="s">
        <v>2701</v>
      </c>
      <c r="H71" s="35" t="s">
        <v>2702</v>
      </c>
      <c r="I71" s="35" t="s">
        <v>189</v>
      </c>
      <c r="J71" s="38">
        <v>40000</v>
      </c>
    </row>
    <row r="72" spans="1:10" s="31" customFormat="1" ht="24" customHeight="1">
      <c r="A72" s="35"/>
      <c r="B72" s="36"/>
      <c r="C72" s="35"/>
      <c r="D72" s="35" t="s">
        <v>364</v>
      </c>
      <c r="E72" s="35"/>
      <c r="F72" s="35"/>
      <c r="G72" s="35"/>
      <c r="H72" s="35"/>
      <c r="I72" s="35"/>
      <c r="J72" s="38">
        <v>100000</v>
      </c>
    </row>
    <row r="73" spans="1:10" s="31" customFormat="1" ht="24" customHeight="1">
      <c r="A73" s="35"/>
      <c r="B73" s="36"/>
      <c r="C73" s="35" t="s">
        <v>2696</v>
      </c>
      <c r="D73" s="35" t="s">
        <v>2697</v>
      </c>
      <c r="E73" s="35"/>
      <c r="F73" s="35"/>
      <c r="G73" s="35"/>
      <c r="H73" s="35"/>
      <c r="I73" s="35"/>
      <c r="J73" s="38">
        <v>100000</v>
      </c>
    </row>
    <row r="74" spans="1:10" s="31" customFormat="1" ht="24" customHeight="1">
      <c r="A74" s="35" t="s">
        <v>364</v>
      </c>
      <c r="B74" s="36">
        <v>43138.386412037034</v>
      </c>
      <c r="C74" s="35" t="s">
        <v>2698</v>
      </c>
      <c r="D74" s="35" t="s">
        <v>2687</v>
      </c>
      <c r="E74" s="35" t="s">
        <v>2707</v>
      </c>
      <c r="F74" s="35" t="s">
        <v>2708</v>
      </c>
      <c r="G74" s="35" t="s">
        <v>2709</v>
      </c>
      <c r="H74" s="35" t="s">
        <v>2710</v>
      </c>
      <c r="I74" s="35" t="s">
        <v>189</v>
      </c>
      <c r="J74" s="38">
        <v>60000</v>
      </c>
    </row>
    <row r="75" spans="1:10" s="31" customFormat="1" ht="24" customHeight="1">
      <c r="A75" s="35" t="s">
        <v>364</v>
      </c>
      <c r="B75" s="36">
        <v>43459.452199074076</v>
      </c>
      <c r="C75" s="35" t="s">
        <v>2698</v>
      </c>
      <c r="D75" s="35" t="s">
        <v>2687</v>
      </c>
      <c r="E75" s="35" t="s">
        <v>2703</v>
      </c>
      <c r="F75" s="35" t="s">
        <v>2704</v>
      </c>
      <c r="G75" s="35" t="s">
        <v>2705</v>
      </c>
      <c r="H75" s="35" t="s">
        <v>2706</v>
      </c>
      <c r="I75" s="35" t="s">
        <v>189</v>
      </c>
      <c r="J75" s="38">
        <v>40000</v>
      </c>
    </row>
    <row r="76" spans="1:10" s="31" customFormat="1" ht="24" customHeight="1">
      <c r="A76" s="35"/>
      <c r="B76" s="36"/>
      <c r="C76" s="35"/>
      <c r="D76" s="35" t="s">
        <v>398</v>
      </c>
      <c r="E76" s="35"/>
      <c r="F76" s="35"/>
      <c r="G76" s="35"/>
      <c r="H76" s="35"/>
      <c r="I76" s="35"/>
      <c r="J76" s="38">
        <v>431000</v>
      </c>
    </row>
    <row r="77" spans="1:10" s="31" customFormat="1" ht="24" customHeight="1">
      <c r="A77" s="35"/>
      <c r="B77" s="36"/>
      <c r="C77" s="35" t="s">
        <v>2696</v>
      </c>
      <c r="D77" s="35" t="s">
        <v>2697</v>
      </c>
      <c r="E77" s="35"/>
      <c r="F77" s="35"/>
      <c r="G77" s="35"/>
      <c r="H77" s="35"/>
      <c r="I77" s="35"/>
      <c r="J77" s="38">
        <v>431000</v>
      </c>
    </row>
    <row r="78" spans="1:10" s="31" customFormat="1" ht="24" customHeight="1">
      <c r="A78" s="35" t="s">
        <v>398</v>
      </c>
      <c r="B78" s="36">
        <v>43356.64084490741</v>
      </c>
      <c r="C78" s="35" t="s">
        <v>2698</v>
      </c>
      <c r="D78" s="35" t="s">
        <v>2687</v>
      </c>
      <c r="E78" s="35" t="s">
        <v>2721</v>
      </c>
      <c r="F78" s="35" t="s">
        <v>2722</v>
      </c>
      <c r="G78" s="35" t="s">
        <v>2723</v>
      </c>
      <c r="H78" s="35" t="s">
        <v>2702</v>
      </c>
      <c r="I78" s="35" t="s">
        <v>189</v>
      </c>
      <c r="J78" s="38">
        <v>15000</v>
      </c>
    </row>
    <row r="79" spans="1:10" s="31" customFormat="1" ht="24" customHeight="1">
      <c r="A79" s="35" t="s">
        <v>398</v>
      </c>
      <c r="B79" s="36">
        <v>43432.48826388889</v>
      </c>
      <c r="C79" s="35" t="s">
        <v>2698</v>
      </c>
      <c r="D79" s="35" t="s">
        <v>2687</v>
      </c>
      <c r="E79" s="35" t="s">
        <v>2724</v>
      </c>
      <c r="F79" s="35" t="s">
        <v>2725</v>
      </c>
      <c r="G79" s="35" t="s">
        <v>2726</v>
      </c>
      <c r="H79" s="35" t="s">
        <v>2702</v>
      </c>
      <c r="I79" s="35" t="s">
        <v>189</v>
      </c>
      <c r="J79" s="38">
        <v>200000</v>
      </c>
    </row>
    <row r="80" spans="1:10" s="31" customFormat="1" ht="24" customHeight="1">
      <c r="A80" s="35" t="s">
        <v>398</v>
      </c>
      <c r="B80" s="36">
        <v>43348.45924768518</v>
      </c>
      <c r="C80" s="35" t="s">
        <v>2698</v>
      </c>
      <c r="D80" s="35" t="s">
        <v>2687</v>
      </c>
      <c r="E80" s="35" t="s">
        <v>2727</v>
      </c>
      <c r="F80" s="35" t="s">
        <v>2728</v>
      </c>
      <c r="G80" s="35" t="s">
        <v>2729</v>
      </c>
      <c r="H80" s="35" t="s">
        <v>2702</v>
      </c>
      <c r="I80" s="35" t="s">
        <v>189</v>
      </c>
      <c r="J80" s="38">
        <v>216000</v>
      </c>
    </row>
    <row r="81" spans="1:10" s="31" customFormat="1" ht="24" customHeight="1">
      <c r="A81" s="35"/>
      <c r="B81" s="36"/>
      <c r="C81" s="35"/>
      <c r="D81" s="35" t="s">
        <v>547</v>
      </c>
      <c r="E81" s="35"/>
      <c r="F81" s="35"/>
      <c r="G81" s="35"/>
      <c r="H81" s="35"/>
      <c r="I81" s="35"/>
      <c r="J81" s="38">
        <v>120000</v>
      </c>
    </row>
    <row r="82" spans="1:10" s="31" customFormat="1" ht="24" customHeight="1">
      <c r="A82" s="35"/>
      <c r="B82" s="36"/>
      <c r="C82" s="35" t="s">
        <v>2696</v>
      </c>
      <c r="D82" s="35" t="s">
        <v>2697</v>
      </c>
      <c r="E82" s="35"/>
      <c r="F82" s="35"/>
      <c r="G82" s="35"/>
      <c r="H82" s="35"/>
      <c r="I82" s="35"/>
      <c r="J82" s="38">
        <v>120000</v>
      </c>
    </row>
    <row r="83" spans="1:10" s="31" customFormat="1" ht="24" customHeight="1">
      <c r="A83" s="35" t="s">
        <v>547</v>
      </c>
      <c r="B83" s="36">
        <v>43455.309375</v>
      </c>
      <c r="C83" s="35" t="s">
        <v>2698</v>
      </c>
      <c r="D83" s="35" t="s">
        <v>2687</v>
      </c>
      <c r="E83" s="35" t="s">
        <v>2703</v>
      </c>
      <c r="F83" s="35" t="s">
        <v>2704</v>
      </c>
      <c r="G83" s="35" t="s">
        <v>2705</v>
      </c>
      <c r="H83" s="35" t="s">
        <v>2706</v>
      </c>
      <c r="I83" s="35" t="s">
        <v>189</v>
      </c>
      <c r="J83" s="38">
        <v>80000</v>
      </c>
    </row>
    <row r="84" spans="1:10" s="31" customFormat="1" ht="24" customHeight="1">
      <c r="A84" s="35" t="s">
        <v>547</v>
      </c>
      <c r="B84" s="36">
        <v>43395.66642361111</v>
      </c>
      <c r="C84" s="35" t="s">
        <v>2698</v>
      </c>
      <c r="D84" s="35" t="s">
        <v>2687</v>
      </c>
      <c r="E84" s="35" t="s">
        <v>2699</v>
      </c>
      <c r="F84" s="35" t="s">
        <v>2700</v>
      </c>
      <c r="G84" s="35" t="s">
        <v>2701</v>
      </c>
      <c r="H84" s="35" t="s">
        <v>2702</v>
      </c>
      <c r="I84" s="35" t="s">
        <v>189</v>
      </c>
      <c r="J84" s="38">
        <v>40000</v>
      </c>
    </row>
    <row r="85" spans="1:10" s="31" customFormat="1" ht="24" customHeight="1">
      <c r="A85" s="35"/>
      <c r="B85" s="36"/>
      <c r="C85" s="35"/>
      <c r="D85" s="35" t="s">
        <v>616</v>
      </c>
      <c r="E85" s="35"/>
      <c r="F85" s="35"/>
      <c r="G85" s="35"/>
      <c r="H85" s="35"/>
      <c r="I85" s="35"/>
      <c r="J85" s="38">
        <v>710000</v>
      </c>
    </row>
    <row r="86" spans="1:10" s="31" customFormat="1" ht="24" customHeight="1">
      <c r="A86" s="35"/>
      <c r="B86" s="36"/>
      <c r="C86" s="35" t="s">
        <v>2696</v>
      </c>
      <c r="D86" s="35" t="s">
        <v>2697</v>
      </c>
      <c r="E86" s="35"/>
      <c r="F86" s="35"/>
      <c r="G86" s="35"/>
      <c r="H86" s="35"/>
      <c r="I86" s="35"/>
      <c r="J86" s="38">
        <v>290000</v>
      </c>
    </row>
    <row r="87" spans="1:10" s="31" customFormat="1" ht="24" customHeight="1">
      <c r="A87" s="35" t="s">
        <v>616</v>
      </c>
      <c r="B87" s="36">
        <v>43423.40515046296</v>
      </c>
      <c r="C87" s="35" t="s">
        <v>2698</v>
      </c>
      <c r="D87" s="35" t="s">
        <v>2687</v>
      </c>
      <c r="E87" s="35" t="s">
        <v>2707</v>
      </c>
      <c r="F87" s="35" t="s">
        <v>2708</v>
      </c>
      <c r="G87" s="35" t="s">
        <v>2709</v>
      </c>
      <c r="H87" s="35" t="s">
        <v>2710</v>
      </c>
      <c r="I87" s="35" t="s">
        <v>189</v>
      </c>
      <c r="J87" s="38">
        <v>160000</v>
      </c>
    </row>
    <row r="88" spans="1:10" s="31" customFormat="1" ht="24" customHeight="1">
      <c r="A88" s="35" t="s">
        <v>616</v>
      </c>
      <c r="B88" s="36">
        <v>43423.40756944445</v>
      </c>
      <c r="C88" s="35" t="s">
        <v>2698</v>
      </c>
      <c r="D88" s="35" t="s">
        <v>2687</v>
      </c>
      <c r="E88" s="35" t="s">
        <v>2699</v>
      </c>
      <c r="F88" s="35" t="s">
        <v>2700</v>
      </c>
      <c r="G88" s="35" t="s">
        <v>2701</v>
      </c>
      <c r="H88" s="35" t="s">
        <v>2702</v>
      </c>
      <c r="I88" s="35" t="s">
        <v>189</v>
      </c>
      <c r="J88" s="38">
        <v>130000</v>
      </c>
    </row>
    <row r="89" spans="1:10" s="31" customFormat="1" ht="24" customHeight="1">
      <c r="A89" s="35"/>
      <c r="B89" s="36"/>
      <c r="C89" s="35" t="s">
        <v>2730</v>
      </c>
      <c r="D89" s="35" t="s">
        <v>2731</v>
      </c>
      <c r="E89" s="35"/>
      <c r="F89" s="35"/>
      <c r="G89" s="35"/>
      <c r="H89" s="35"/>
      <c r="I89" s="35"/>
      <c r="J89" s="38">
        <v>420000</v>
      </c>
    </row>
    <row r="90" spans="1:10" s="31" customFormat="1" ht="24" customHeight="1">
      <c r="A90" s="35" t="s">
        <v>616</v>
      </c>
      <c r="B90" s="36">
        <v>43423.40099537037</v>
      </c>
      <c r="C90" s="35" t="s">
        <v>2732</v>
      </c>
      <c r="D90" s="35" t="s">
        <v>2689</v>
      </c>
      <c r="E90" s="35" t="s">
        <v>2733</v>
      </c>
      <c r="F90" s="35" t="s">
        <v>2734</v>
      </c>
      <c r="G90" s="35" t="s">
        <v>2735</v>
      </c>
      <c r="H90" s="35" t="s">
        <v>2706</v>
      </c>
      <c r="I90" s="35" t="s">
        <v>189</v>
      </c>
      <c r="J90" s="38">
        <v>140000</v>
      </c>
    </row>
    <row r="91" spans="1:10" s="31" customFormat="1" ht="24" customHeight="1">
      <c r="A91" s="35" t="s">
        <v>616</v>
      </c>
      <c r="B91" s="36">
        <v>43469.6387962963</v>
      </c>
      <c r="C91" s="35" t="s">
        <v>2732</v>
      </c>
      <c r="D91" s="35" t="s">
        <v>2689</v>
      </c>
      <c r="E91" s="35" t="s">
        <v>2736</v>
      </c>
      <c r="F91" s="35" t="s">
        <v>2737</v>
      </c>
      <c r="G91" s="35" t="s">
        <v>2738</v>
      </c>
      <c r="H91" s="35" t="s">
        <v>2706</v>
      </c>
      <c r="I91" s="35" t="s">
        <v>128</v>
      </c>
      <c r="J91" s="38">
        <v>280000</v>
      </c>
    </row>
    <row r="92" spans="1:10" s="31" customFormat="1" ht="24" customHeight="1">
      <c r="A92" s="35"/>
      <c r="B92" s="36"/>
      <c r="C92" s="35"/>
      <c r="D92" s="35" t="s">
        <v>2739</v>
      </c>
      <c r="E92" s="35"/>
      <c r="F92" s="35"/>
      <c r="G92" s="35"/>
      <c r="H92" s="35"/>
      <c r="I92" s="35"/>
      <c r="J92" s="38">
        <v>200000</v>
      </c>
    </row>
    <row r="93" spans="1:10" s="31" customFormat="1" ht="24" customHeight="1">
      <c r="A93" s="35"/>
      <c r="B93" s="36"/>
      <c r="C93" s="35" t="s">
        <v>2696</v>
      </c>
      <c r="D93" s="35" t="s">
        <v>2697</v>
      </c>
      <c r="E93" s="35"/>
      <c r="F93" s="35"/>
      <c r="G93" s="35"/>
      <c r="H93" s="35"/>
      <c r="I93" s="35"/>
      <c r="J93" s="38">
        <v>200000</v>
      </c>
    </row>
    <row r="94" spans="1:10" s="31" customFormat="1" ht="24" customHeight="1">
      <c r="A94" s="35" t="s">
        <v>2739</v>
      </c>
      <c r="B94" s="36">
        <v>43136.68540509259</v>
      </c>
      <c r="C94" s="35" t="s">
        <v>2698</v>
      </c>
      <c r="D94" s="35" t="s">
        <v>2687</v>
      </c>
      <c r="E94" s="35" t="s">
        <v>2707</v>
      </c>
      <c r="F94" s="35" t="s">
        <v>2708</v>
      </c>
      <c r="G94" s="35" t="s">
        <v>2709</v>
      </c>
      <c r="H94" s="35" t="s">
        <v>2710</v>
      </c>
      <c r="I94" s="35" t="s">
        <v>189</v>
      </c>
      <c r="J94" s="38">
        <v>200000</v>
      </c>
    </row>
    <row r="95" spans="1:10" s="31" customFormat="1" ht="24" customHeight="1">
      <c r="A95" s="35"/>
      <c r="B95" s="36"/>
      <c r="C95" s="35"/>
      <c r="D95" s="35" t="s">
        <v>783</v>
      </c>
      <c r="E95" s="35"/>
      <c r="F95" s="35"/>
      <c r="G95" s="35"/>
      <c r="H95" s="35"/>
      <c r="I95" s="35"/>
      <c r="J95" s="38">
        <v>969200</v>
      </c>
    </row>
    <row r="96" spans="1:10" s="31" customFormat="1" ht="24" customHeight="1">
      <c r="A96" s="35"/>
      <c r="B96" s="36"/>
      <c r="C96" s="35" t="s">
        <v>2740</v>
      </c>
      <c r="D96" s="35" t="s">
        <v>2741</v>
      </c>
      <c r="E96" s="35"/>
      <c r="F96" s="35"/>
      <c r="G96" s="35"/>
      <c r="H96" s="35"/>
      <c r="I96" s="35"/>
      <c r="J96" s="38">
        <v>969200</v>
      </c>
    </row>
    <row r="97" spans="1:10" s="31" customFormat="1" ht="24" customHeight="1">
      <c r="A97" s="35" t="s">
        <v>783</v>
      </c>
      <c r="B97" s="36">
        <v>43266.42560185185</v>
      </c>
      <c r="C97" s="35" t="s">
        <v>2742</v>
      </c>
      <c r="D97" s="35" t="s">
        <v>2688</v>
      </c>
      <c r="E97" s="35" t="s">
        <v>2743</v>
      </c>
      <c r="F97" s="35" t="s">
        <v>2744</v>
      </c>
      <c r="G97" s="35" t="s">
        <v>2745</v>
      </c>
      <c r="H97" s="35" t="s">
        <v>2702</v>
      </c>
      <c r="I97" s="35" t="s">
        <v>189</v>
      </c>
      <c r="J97" s="38">
        <v>500000</v>
      </c>
    </row>
    <row r="98" spans="1:10" s="31" customFormat="1" ht="24" customHeight="1">
      <c r="A98" s="35" t="s">
        <v>783</v>
      </c>
      <c r="B98" s="36">
        <v>43385.464050925926</v>
      </c>
      <c r="C98" s="35" t="s">
        <v>2742</v>
      </c>
      <c r="D98" s="35" t="s">
        <v>2688</v>
      </c>
      <c r="E98" s="35" t="s">
        <v>2743</v>
      </c>
      <c r="F98" s="35" t="s">
        <v>2744</v>
      </c>
      <c r="G98" s="35" t="s">
        <v>2746</v>
      </c>
      <c r="H98" s="35" t="s">
        <v>2702</v>
      </c>
      <c r="I98" s="35" t="s">
        <v>189</v>
      </c>
      <c r="J98" s="38">
        <v>469200</v>
      </c>
    </row>
    <row r="99" spans="1:10" s="31" customFormat="1" ht="24" customHeight="1">
      <c r="A99" s="35"/>
      <c r="B99" s="36"/>
      <c r="C99" s="35"/>
      <c r="D99" s="35" t="s">
        <v>811</v>
      </c>
      <c r="E99" s="35"/>
      <c r="F99" s="35"/>
      <c r="G99" s="35"/>
      <c r="H99" s="35"/>
      <c r="I99" s="35"/>
      <c r="J99" s="38">
        <v>100000</v>
      </c>
    </row>
    <row r="100" spans="1:10" s="31" customFormat="1" ht="24" customHeight="1">
      <c r="A100" s="35"/>
      <c r="B100" s="36"/>
      <c r="C100" s="35" t="s">
        <v>2747</v>
      </c>
      <c r="D100" s="35" t="s">
        <v>2748</v>
      </c>
      <c r="E100" s="35"/>
      <c r="F100" s="35"/>
      <c r="G100" s="35"/>
      <c r="H100" s="35"/>
      <c r="I100" s="35"/>
      <c r="J100" s="38">
        <v>100000</v>
      </c>
    </row>
    <row r="101" spans="1:10" s="31" customFormat="1" ht="24" customHeight="1">
      <c r="A101" s="35" t="s">
        <v>811</v>
      </c>
      <c r="B101" s="36">
        <v>43389.42350694445</v>
      </c>
      <c r="C101" s="35" t="s">
        <v>2749</v>
      </c>
      <c r="D101" s="35" t="s">
        <v>2663</v>
      </c>
      <c r="E101" s="35" t="s">
        <v>2750</v>
      </c>
      <c r="F101" s="35" t="s">
        <v>2751</v>
      </c>
      <c r="G101" s="35" t="s">
        <v>2752</v>
      </c>
      <c r="H101" s="35" t="s">
        <v>2702</v>
      </c>
      <c r="I101" s="35" t="s">
        <v>128</v>
      </c>
      <c r="J101" s="38">
        <v>100000</v>
      </c>
    </row>
    <row r="102" spans="1:10" s="31" customFormat="1" ht="24" customHeight="1">
      <c r="A102" s="35"/>
      <c r="B102" s="36"/>
      <c r="C102" s="35"/>
      <c r="D102" s="35" t="s">
        <v>1259</v>
      </c>
      <c r="E102" s="35"/>
      <c r="F102" s="35"/>
      <c r="G102" s="35"/>
      <c r="H102" s="35"/>
      <c r="I102" s="35"/>
      <c r="J102" s="38">
        <v>4649000</v>
      </c>
    </row>
    <row r="103" spans="1:10" s="31" customFormat="1" ht="24" customHeight="1">
      <c r="A103" s="35"/>
      <c r="B103" s="36"/>
      <c r="C103" s="35" t="s">
        <v>2696</v>
      </c>
      <c r="D103" s="35" t="s">
        <v>2697</v>
      </c>
      <c r="E103" s="35"/>
      <c r="F103" s="35"/>
      <c r="G103" s="35"/>
      <c r="H103" s="35"/>
      <c r="I103" s="35"/>
      <c r="J103" s="38">
        <v>4649000</v>
      </c>
    </row>
    <row r="104" spans="1:10" s="31" customFormat="1" ht="24" customHeight="1">
      <c r="A104" s="35" t="s">
        <v>1259</v>
      </c>
      <c r="B104" s="36">
        <v>43430.48994212963</v>
      </c>
      <c r="C104" s="35" t="s">
        <v>2698</v>
      </c>
      <c r="D104" s="35" t="s">
        <v>2687</v>
      </c>
      <c r="E104" s="35" t="s">
        <v>2753</v>
      </c>
      <c r="F104" s="35" t="s">
        <v>2754</v>
      </c>
      <c r="G104" s="35" t="s">
        <v>2755</v>
      </c>
      <c r="H104" s="35" t="s">
        <v>2702</v>
      </c>
      <c r="I104" s="35" t="s">
        <v>189</v>
      </c>
      <c r="J104" s="38">
        <v>1850000</v>
      </c>
    </row>
    <row r="105" spans="1:10" s="31" customFormat="1" ht="24" customHeight="1">
      <c r="A105" s="35" t="s">
        <v>1259</v>
      </c>
      <c r="B105" s="36">
        <v>43454.70122685185</v>
      </c>
      <c r="C105" s="35" t="s">
        <v>2698</v>
      </c>
      <c r="D105" s="35" t="s">
        <v>2687</v>
      </c>
      <c r="E105" s="35" t="s">
        <v>2724</v>
      </c>
      <c r="F105" s="35" t="s">
        <v>2725</v>
      </c>
      <c r="G105" s="35" t="s">
        <v>2726</v>
      </c>
      <c r="H105" s="35" t="s">
        <v>2702</v>
      </c>
      <c r="I105" s="35" t="s">
        <v>189</v>
      </c>
      <c r="J105" s="38">
        <v>2099000</v>
      </c>
    </row>
    <row r="106" spans="1:10" s="31" customFormat="1" ht="24" customHeight="1">
      <c r="A106" s="35" t="s">
        <v>1259</v>
      </c>
      <c r="B106" s="36">
        <v>43430.49099537037</v>
      </c>
      <c r="C106" s="35" t="s">
        <v>2698</v>
      </c>
      <c r="D106" s="35" t="s">
        <v>2687</v>
      </c>
      <c r="E106" s="35" t="s">
        <v>2756</v>
      </c>
      <c r="F106" s="35" t="s">
        <v>2757</v>
      </c>
      <c r="G106" s="35" t="s">
        <v>2758</v>
      </c>
      <c r="H106" s="35" t="s">
        <v>2702</v>
      </c>
      <c r="I106" s="35" t="s">
        <v>189</v>
      </c>
      <c r="J106" s="38">
        <v>200000</v>
      </c>
    </row>
    <row r="107" spans="1:10" s="31" customFormat="1" ht="24" customHeight="1">
      <c r="A107" s="35" t="s">
        <v>1259</v>
      </c>
      <c r="B107" s="36">
        <v>43402.4452662037</v>
      </c>
      <c r="C107" s="35" t="s">
        <v>2698</v>
      </c>
      <c r="D107" s="35" t="s">
        <v>2687</v>
      </c>
      <c r="E107" s="35" t="s">
        <v>2759</v>
      </c>
      <c r="F107" s="35" t="s">
        <v>2760</v>
      </c>
      <c r="G107" s="35" t="s">
        <v>2761</v>
      </c>
      <c r="H107" s="35" t="s">
        <v>2710</v>
      </c>
      <c r="I107" s="35" t="s">
        <v>609</v>
      </c>
      <c r="J107" s="38">
        <v>500000</v>
      </c>
    </row>
    <row r="108" spans="1:10" s="31" customFormat="1" ht="24" customHeight="1">
      <c r="A108" s="35"/>
      <c r="B108" s="36"/>
      <c r="C108" s="35"/>
      <c r="D108" s="35" t="s">
        <v>1324</v>
      </c>
      <c r="E108" s="35"/>
      <c r="F108" s="35"/>
      <c r="G108" s="35"/>
      <c r="H108" s="35"/>
      <c r="I108" s="35"/>
      <c r="J108" s="38">
        <v>163000</v>
      </c>
    </row>
    <row r="109" spans="1:10" s="31" customFormat="1" ht="24" customHeight="1">
      <c r="A109" s="35"/>
      <c r="B109" s="36"/>
      <c r="C109" s="35" t="s">
        <v>2762</v>
      </c>
      <c r="D109" s="35" t="s">
        <v>2763</v>
      </c>
      <c r="E109" s="35"/>
      <c r="F109" s="35"/>
      <c r="G109" s="35"/>
      <c r="H109" s="35"/>
      <c r="I109" s="35"/>
      <c r="J109" s="38">
        <v>163000</v>
      </c>
    </row>
    <row r="110" spans="1:10" s="31" customFormat="1" ht="24" customHeight="1">
      <c r="A110" s="35" t="s">
        <v>1324</v>
      </c>
      <c r="B110" s="36">
        <v>43353.434525462966</v>
      </c>
      <c r="C110" s="35" t="s">
        <v>2764</v>
      </c>
      <c r="D110" s="35" t="s">
        <v>2690</v>
      </c>
      <c r="E110" s="35" t="s">
        <v>2765</v>
      </c>
      <c r="F110" s="35" t="s">
        <v>1336</v>
      </c>
      <c r="G110" s="35" t="s">
        <v>1337</v>
      </c>
      <c r="H110" s="35" t="s">
        <v>2702</v>
      </c>
      <c r="I110" s="35" t="s">
        <v>609</v>
      </c>
      <c r="J110" s="38">
        <v>25000</v>
      </c>
    </row>
    <row r="111" spans="1:10" s="31" customFormat="1" ht="24" customHeight="1">
      <c r="A111" s="35" t="s">
        <v>1324</v>
      </c>
      <c r="B111" s="36">
        <v>43136.40078703704</v>
      </c>
      <c r="C111" s="35" t="s">
        <v>2764</v>
      </c>
      <c r="D111" s="35" t="s">
        <v>2690</v>
      </c>
      <c r="E111" s="35" t="s">
        <v>2766</v>
      </c>
      <c r="F111" s="35" t="s">
        <v>1333</v>
      </c>
      <c r="G111" s="35" t="s">
        <v>1334</v>
      </c>
      <c r="H111" s="35" t="s">
        <v>2702</v>
      </c>
      <c r="I111" s="35" t="s">
        <v>609</v>
      </c>
      <c r="J111" s="38">
        <v>138000</v>
      </c>
    </row>
    <row r="112" spans="1:10" s="31" customFormat="1" ht="24" customHeight="1">
      <c r="A112" s="35"/>
      <c r="B112" s="36"/>
      <c r="C112" s="35"/>
      <c r="D112" s="35" t="s">
        <v>1508</v>
      </c>
      <c r="E112" s="35"/>
      <c r="F112" s="35"/>
      <c r="G112" s="35"/>
      <c r="H112" s="35"/>
      <c r="I112" s="35"/>
      <c r="J112" s="38">
        <v>200000</v>
      </c>
    </row>
    <row r="113" spans="1:10" s="31" customFormat="1" ht="24" customHeight="1">
      <c r="A113" s="35"/>
      <c r="B113" s="36"/>
      <c r="C113" s="35" t="s">
        <v>2696</v>
      </c>
      <c r="D113" s="35" t="s">
        <v>2697</v>
      </c>
      <c r="E113" s="35"/>
      <c r="F113" s="35"/>
      <c r="G113" s="35"/>
      <c r="H113" s="35"/>
      <c r="I113" s="35"/>
      <c r="J113" s="38">
        <v>200000</v>
      </c>
    </row>
    <row r="114" spans="1:10" s="31" customFormat="1" ht="24" customHeight="1">
      <c r="A114" s="35" t="s">
        <v>1508</v>
      </c>
      <c r="B114" s="36">
        <v>43136.68623842593</v>
      </c>
      <c r="C114" s="35" t="s">
        <v>2698</v>
      </c>
      <c r="D114" s="35" t="s">
        <v>2687</v>
      </c>
      <c r="E114" s="35" t="s">
        <v>2707</v>
      </c>
      <c r="F114" s="35" t="s">
        <v>2708</v>
      </c>
      <c r="G114" s="35" t="s">
        <v>2709</v>
      </c>
      <c r="H114" s="35" t="s">
        <v>2710</v>
      </c>
      <c r="I114" s="35" t="s">
        <v>189</v>
      </c>
      <c r="J114" s="38">
        <v>200000</v>
      </c>
    </row>
    <row r="115" spans="1:10" s="31" customFormat="1" ht="24" customHeight="1">
      <c r="A115" s="35"/>
      <c r="B115" s="36"/>
      <c r="C115" s="35"/>
      <c r="D115" s="35" t="s">
        <v>1526</v>
      </c>
      <c r="E115" s="35"/>
      <c r="F115" s="35"/>
      <c r="G115" s="35"/>
      <c r="H115" s="35"/>
      <c r="I115" s="35"/>
      <c r="J115" s="38">
        <v>28130400</v>
      </c>
    </row>
    <row r="116" spans="1:10" s="31" customFormat="1" ht="24" customHeight="1">
      <c r="A116" s="35"/>
      <c r="B116" s="36"/>
      <c r="C116" s="35" t="s">
        <v>2767</v>
      </c>
      <c r="D116" s="35" t="s">
        <v>2768</v>
      </c>
      <c r="E116" s="35"/>
      <c r="F116" s="35"/>
      <c r="G116" s="35"/>
      <c r="H116" s="35"/>
      <c r="I116" s="35"/>
      <c r="J116" s="38">
        <v>13940400</v>
      </c>
    </row>
    <row r="117" spans="1:10" s="31" customFormat="1" ht="24" customHeight="1">
      <c r="A117" s="35" t="s">
        <v>1526</v>
      </c>
      <c r="B117" s="36">
        <v>43277.36335648148</v>
      </c>
      <c r="C117" s="35" t="s">
        <v>2769</v>
      </c>
      <c r="D117" s="35" t="s">
        <v>2665</v>
      </c>
      <c r="E117" s="35" t="s">
        <v>2770</v>
      </c>
      <c r="F117" s="35" t="s">
        <v>2771</v>
      </c>
      <c r="G117" s="35" t="s">
        <v>2772</v>
      </c>
      <c r="H117" s="35" t="s">
        <v>2710</v>
      </c>
      <c r="I117" s="35" t="s">
        <v>189</v>
      </c>
      <c r="J117" s="38">
        <v>13580400</v>
      </c>
    </row>
    <row r="118" spans="1:10" s="31" customFormat="1" ht="24" customHeight="1">
      <c r="A118" s="35" t="s">
        <v>1526</v>
      </c>
      <c r="B118" s="36">
        <v>43474.3972337963</v>
      </c>
      <c r="C118" s="35" t="s">
        <v>2769</v>
      </c>
      <c r="D118" s="35" t="s">
        <v>2665</v>
      </c>
      <c r="E118" s="35" t="s">
        <v>2773</v>
      </c>
      <c r="F118" s="35" t="s">
        <v>2774</v>
      </c>
      <c r="G118" s="35" t="s">
        <v>2775</v>
      </c>
      <c r="H118" s="35" t="s">
        <v>2706</v>
      </c>
      <c r="I118" s="35" t="s">
        <v>189</v>
      </c>
      <c r="J118" s="38">
        <v>360000</v>
      </c>
    </row>
    <row r="119" spans="1:10" s="31" customFormat="1" ht="24" customHeight="1">
      <c r="A119" s="35"/>
      <c r="B119" s="36"/>
      <c r="C119" s="35" t="s">
        <v>2776</v>
      </c>
      <c r="D119" s="35" t="s">
        <v>2777</v>
      </c>
      <c r="E119" s="35"/>
      <c r="F119" s="35"/>
      <c r="G119" s="35"/>
      <c r="H119" s="35"/>
      <c r="I119" s="35"/>
      <c r="J119" s="38">
        <v>11300000</v>
      </c>
    </row>
    <row r="120" spans="1:10" s="31" customFormat="1" ht="24" customHeight="1">
      <c r="A120" s="35" t="s">
        <v>1526</v>
      </c>
      <c r="B120" s="36">
        <v>43458.62799768519</v>
      </c>
      <c r="C120" s="35" t="s">
        <v>2778</v>
      </c>
      <c r="D120" s="35" t="s">
        <v>2666</v>
      </c>
      <c r="E120" s="35" t="s">
        <v>2779</v>
      </c>
      <c r="F120" s="35" t="s">
        <v>1532</v>
      </c>
      <c r="G120" s="35" t="s">
        <v>1533</v>
      </c>
      <c r="H120" s="35" t="s">
        <v>2710</v>
      </c>
      <c r="I120" s="35" t="s">
        <v>189</v>
      </c>
      <c r="J120" s="38">
        <v>2600000</v>
      </c>
    </row>
    <row r="121" spans="1:10" s="31" customFormat="1" ht="24" customHeight="1">
      <c r="A121" s="35" t="s">
        <v>1526</v>
      </c>
      <c r="B121" s="36">
        <v>43458.62855324074</v>
      </c>
      <c r="C121" s="35" t="s">
        <v>2778</v>
      </c>
      <c r="D121" s="35" t="s">
        <v>2666</v>
      </c>
      <c r="E121" s="35" t="s">
        <v>2780</v>
      </c>
      <c r="F121" s="35" t="s">
        <v>1532</v>
      </c>
      <c r="G121" s="35" t="s">
        <v>1533</v>
      </c>
      <c r="H121" s="35" t="s">
        <v>2710</v>
      </c>
      <c r="I121" s="35" t="s">
        <v>189</v>
      </c>
      <c r="J121" s="38">
        <v>8450000</v>
      </c>
    </row>
    <row r="122" spans="1:10" s="31" customFormat="1" ht="24" customHeight="1">
      <c r="A122" s="35" t="s">
        <v>1526</v>
      </c>
      <c r="B122" s="36">
        <v>43474.3965625</v>
      </c>
      <c r="C122" s="35" t="s">
        <v>2778</v>
      </c>
      <c r="D122" s="35" t="s">
        <v>2666</v>
      </c>
      <c r="E122" s="35" t="s">
        <v>2781</v>
      </c>
      <c r="F122" s="35" t="s">
        <v>2782</v>
      </c>
      <c r="G122" s="35" t="s">
        <v>2783</v>
      </c>
      <c r="H122" s="35" t="s">
        <v>2706</v>
      </c>
      <c r="I122" s="35" t="s">
        <v>189</v>
      </c>
      <c r="J122" s="38">
        <v>210000</v>
      </c>
    </row>
    <row r="123" spans="1:10" s="31" customFormat="1" ht="24" customHeight="1">
      <c r="A123" s="35" t="s">
        <v>1526</v>
      </c>
      <c r="B123" s="36">
        <v>43474.39273148148</v>
      </c>
      <c r="C123" s="35" t="s">
        <v>2778</v>
      </c>
      <c r="D123" s="35" t="s">
        <v>2666</v>
      </c>
      <c r="E123" s="35" t="s">
        <v>2784</v>
      </c>
      <c r="F123" s="35" t="s">
        <v>2785</v>
      </c>
      <c r="G123" s="35" t="s">
        <v>2786</v>
      </c>
      <c r="H123" s="35" t="s">
        <v>2706</v>
      </c>
      <c r="I123" s="35" t="s">
        <v>189</v>
      </c>
      <c r="J123" s="38">
        <v>40000</v>
      </c>
    </row>
    <row r="124" spans="1:10" s="31" customFormat="1" ht="24" customHeight="1">
      <c r="A124" s="35"/>
      <c r="B124" s="36"/>
      <c r="C124" s="35" t="s">
        <v>2787</v>
      </c>
      <c r="D124" s="35" t="s">
        <v>2777</v>
      </c>
      <c r="E124" s="35"/>
      <c r="F124" s="35"/>
      <c r="G124" s="35"/>
      <c r="H124" s="35"/>
      <c r="I124" s="35"/>
      <c r="J124" s="38">
        <v>610000</v>
      </c>
    </row>
    <row r="125" spans="1:10" s="31" customFormat="1" ht="24" customHeight="1">
      <c r="A125" s="35" t="s">
        <v>1526</v>
      </c>
      <c r="B125" s="36">
        <v>43474.6625</v>
      </c>
      <c r="C125" s="35" t="s">
        <v>2788</v>
      </c>
      <c r="D125" s="35" t="s">
        <v>2666</v>
      </c>
      <c r="E125" s="35" t="s">
        <v>2789</v>
      </c>
      <c r="F125" s="35" t="s">
        <v>2790</v>
      </c>
      <c r="G125" s="35" t="s">
        <v>2791</v>
      </c>
      <c r="H125" s="35" t="s">
        <v>2702</v>
      </c>
      <c r="I125" s="35" t="s">
        <v>189</v>
      </c>
      <c r="J125" s="38">
        <v>610000</v>
      </c>
    </row>
    <row r="126" spans="1:10" s="31" customFormat="1" ht="24" customHeight="1">
      <c r="A126" s="35"/>
      <c r="B126" s="36"/>
      <c r="C126" s="35" t="s">
        <v>2792</v>
      </c>
      <c r="D126" s="35" t="s">
        <v>2777</v>
      </c>
      <c r="E126" s="35"/>
      <c r="F126" s="35"/>
      <c r="G126" s="35"/>
      <c r="H126" s="35"/>
      <c r="I126" s="35"/>
      <c r="J126" s="38">
        <v>2280000</v>
      </c>
    </row>
    <row r="127" spans="1:10" s="31" customFormat="1" ht="24" customHeight="1">
      <c r="A127" s="35" t="s">
        <v>1526</v>
      </c>
      <c r="B127" s="36">
        <v>43474.40137731482</v>
      </c>
      <c r="C127" s="35" t="s">
        <v>2793</v>
      </c>
      <c r="D127" s="35" t="s">
        <v>2666</v>
      </c>
      <c r="E127" s="35" t="s">
        <v>2794</v>
      </c>
      <c r="F127" s="35" t="s">
        <v>2795</v>
      </c>
      <c r="G127" s="35" t="s">
        <v>2796</v>
      </c>
      <c r="H127" s="35" t="s">
        <v>2702</v>
      </c>
      <c r="I127" s="35" t="s">
        <v>189</v>
      </c>
      <c r="J127" s="38">
        <v>130000</v>
      </c>
    </row>
    <row r="128" spans="1:10" s="31" customFormat="1" ht="24" customHeight="1">
      <c r="A128" s="35" t="s">
        <v>1526</v>
      </c>
      <c r="B128" s="36">
        <v>43474.403715277775</v>
      </c>
      <c r="C128" s="35" t="s">
        <v>2793</v>
      </c>
      <c r="D128" s="35" t="s">
        <v>2666</v>
      </c>
      <c r="E128" s="35" t="s">
        <v>2797</v>
      </c>
      <c r="F128" s="35" t="s">
        <v>2798</v>
      </c>
      <c r="G128" s="35" t="s">
        <v>2799</v>
      </c>
      <c r="H128" s="35" t="s">
        <v>2702</v>
      </c>
      <c r="I128" s="35" t="s">
        <v>189</v>
      </c>
      <c r="J128" s="38">
        <v>400000</v>
      </c>
    </row>
    <row r="129" spans="1:10" s="31" customFormat="1" ht="24" customHeight="1">
      <c r="A129" s="35" t="s">
        <v>1526</v>
      </c>
      <c r="B129" s="36">
        <v>43474.40309027778</v>
      </c>
      <c r="C129" s="35" t="s">
        <v>2793</v>
      </c>
      <c r="D129" s="35" t="s">
        <v>2666</v>
      </c>
      <c r="E129" s="35" t="s">
        <v>2800</v>
      </c>
      <c r="F129" s="35" t="s">
        <v>2801</v>
      </c>
      <c r="G129" s="35" t="s">
        <v>2802</v>
      </c>
      <c r="H129" s="35" t="s">
        <v>2702</v>
      </c>
      <c r="I129" s="35" t="s">
        <v>189</v>
      </c>
      <c r="J129" s="38">
        <v>1200000</v>
      </c>
    </row>
    <row r="130" spans="1:10" s="31" customFormat="1" ht="24" customHeight="1">
      <c r="A130" s="35" t="s">
        <v>1526</v>
      </c>
      <c r="B130" s="36">
        <v>43474.400625</v>
      </c>
      <c r="C130" s="35" t="s">
        <v>2793</v>
      </c>
      <c r="D130" s="35" t="s">
        <v>2666</v>
      </c>
      <c r="E130" s="35" t="s">
        <v>2803</v>
      </c>
      <c r="F130" s="35" t="s">
        <v>2804</v>
      </c>
      <c r="G130" s="35" t="s">
        <v>2805</v>
      </c>
      <c r="H130" s="35" t="s">
        <v>2702</v>
      </c>
      <c r="I130" s="35" t="s">
        <v>189</v>
      </c>
      <c r="J130" s="38">
        <v>550000</v>
      </c>
    </row>
    <row r="131" spans="1:10" s="31" customFormat="1" ht="24" customHeight="1">
      <c r="A131" s="35"/>
      <c r="B131" s="36"/>
      <c r="C131" s="35"/>
      <c r="D131" s="35" t="s">
        <v>1574</v>
      </c>
      <c r="E131" s="35"/>
      <c r="F131" s="35"/>
      <c r="G131" s="35"/>
      <c r="H131" s="35"/>
      <c r="I131" s="35"/>
      <c r="J131" s="38">
        <v>8813900</v>
      </c>
    </row>
    <row r="132" spans="1:10" s="31" customFormat="1" ht="24" customHeight="1">
      <c r="A132" s="35"/>
      <c r="B132" s="36"/>
      <c r="C132" s="35" t="s">
        <v>2806</v>
      </c>
      <c r="D132" s="35" t="s">
        <v>2675</v>
      </c>
      <c r="E132" s="35"/>
      <c r="F132" s="35"/>
      <c r="G132" s="35"/>
      <c r="H132" s="35"/>
      <c r="I132" s="35"/>
      <c r="J132" s="38">
        <v>8813900</v>
      </c>
    </row>
    <row r="133" spans="1:10" s="31" customFormat="1" ht="24" customHeight="1">
      <c r="A133" s="35" t="s">
        <v>1574</v>
      </c>
      <c r="B133" s="36">
        <v>43207.34773148148</v>
      </c>
      <c r="C133" s="35" t="s">
        <v>2807</v>
      </c>
      <c r="D133" s="35" t="s">
        <v>2808</v>
      </c>
      <c r="E133" s="35" t="s">
        <v>2809</v>
      </c>
      <c r="F133" s="35" t="s">
        <v>2810</v>
      </c>
      <c r="G133" s="35" t="s">
        <v>2811</v>
      </c>
      <c r="H133" s="35" t="s">
        <v>2702</v>
      </c>
      <c r="I133" s="35" t="s">
        <v>141</v>
      </c>
      <c r="J133" s="38">
        <v>8813900</v>
      </c>
    </row>
    <row r="134" spans="1:10" s="31" customFormat="1" ht="24" customHeight="1">
      <c r="A134" s="35"/>
      <c r="B134" s="36"/>
      <c r="C134" s="35"/>
      <c r="D134" s="35" t="s">
        <v>1754</v>
      </c>
      <c r="E134" s="35"/>
      <c r="F134" s="35"/>
      <c r="G134" s="35"/>
      <c r="H134" s="35"/>
      <c r="I134" s="35"/>
      <c r="J134" s="38">
        <v>930000</v>
      </c>
    </row>
    <row r="135" spans="1:10" s="31" customFormat="1" ht="24" customHeight="1">
      <c r="A135" s="35"/>
      <c r="B135" s="36"/>
      <c r="C135" s="35" t="s">
        <v>2812</v>
      </c>
      <c r="D135" s="35" t="s">
        <v>2813</v>
      </c>
      <c r="E135" s="35"/>
      <c r="F135" s="35"/>
      <c r="G135" s="35"/>
      <c r="H135" s="35"/>
      <c r="I135" s="35"/>
      <c r="J135" s="38">
        <v>930000</v>
      </c>
    </row>
    <row r="136" spans="1:10" s="31" customFormat="1" ht="24" customHeight="1">
      <c r="A136" s="35" t="s">
        <v>1754</v>
      </c>
      <c r="B136" s="36">
        <v>43461.40236111111</v>
      </c>
      <c r="C136" s="35" t="s">
        <v>2814</v>
      </c>
      <c r="D136" s="35" t="s">
        <v>2683</v>
      </c>
      <c r="E136" s="35" t="s">
        <v>2815</v>
      </c>
      <c r="F136" s="35" t="s">
        <v>2816</v>
      </c>
      <c r="G136" s="35" t="s">
        <v>1037</v>
      </c>
      <c r="H136" s="35" t="s">
        <v>2702</v>
      </c>
      <c r="I136" s="35" t="s">
        <v>149</v>
      </c>
      <c r="J136" s="38">
        <v>600000</v>
      </c>
    </row>
    <row r="137" spans="1:10" s="31" customFormat="1" ht="24" customHeight="1">
      <c r="A137" s="35" t="s">
        <v>1754</v>
      </c>
      <c r="B137" s="36">
        <v>43185.4134375</v>
      </c>
      <c r="C137" s="35" t="s">
        <v>2814</v>
      </c>
      <c r="D137" s="35" t="s">
        <v>2683</v>
      </c>
      <c r="E137" s="35" t="s">
        <v>2817</v>
      </c>
      <c r="F137" s="35" t="s">
        <v>2818</v>
      </c>
      <c r="G137" s="35" t="s">
        <v>2819</v>
      </c>
      <c r="H137" s="35" t="s">
        <v>2702</v>
      </c>
      <c r="I137" s="35" t="s">
        <v>149</v>
      </c>
      <c r="J137" s="38">
        <v>200000</v>
      </c>
    </row>
    <row r="138" spans="1:10" s="31" customFormat="1" ht="24" customHeight="1">
      <c r="A138" s="35" t="s">
        <v>1754</v>
      </c>
      <c r="B138" s="36">
        <v>43185.4103125</v>
      </c>
      <c r="C138" s="35" t="s">
        <v>2814</v>
      </c>
      <c r="D138" s="35" t="s">
        <v>2683</v>
      </c>
      <c r="E138" s="35" t="s">
        <v>2820</v>
      </c>
      <c r="F138" s="35" t="s">
        <v>2821</v>
      </c>
      <c r="G138" s="35" t="s">
        <v>2822</v>
      </c>
      <c r="H138" s="35" t="s">
        <v>2702</v>
      </c>
      <c r="I138" s="35" t="s">
        <v>149</v>
      </c>
      <c r="J138" s="38">
        <v>130000</v>
      </c>
    </row>
    <row r="139" spans="1:10" s="31" customFormat="1" ht="24" customHeight="1">
      <c r="A139" s="35"/>
      <c r="B139" s="36"/>
      <c r="C139" s="35"/>
      <c r="D139" s="35" t="s">
        <v>1875</v>
      </c>
      <c r="E139" s="35"/>
      <c r="F139" s="35"/>
      <c r="G139" s="35"/>
      <c r="H139" s="35"/>
      <c r="I139" s="35"/>
      <c r="J139" s="38">
        <v>17060000</v>
      </c>
    </row>
    <row r="140" spans="1:10" s="31" customFormat="1" ht="24" customHeight="1">
      <c r="A140" s="35"/>
      <c r="B140" s="36"/>
      <c r="C140" s="35" t="s">
        <v>2823</v>
      </c>
      <c r="D140" s="35" t="s">
        <v>2824</v>
      </c>
      <c r="E140" s="35"/>
      <c r="F140" s="35"/>
      <c r="G140" s="35"/>
      <c r="H140" s="35"/>
      <c r="I140" s="35"/>
      <c r="J140" s="38">
        <v>9030000</v>
      </c>
    </row>
    <row r="141" spans="1:10" s="31" customFormat="1" ht="24" customHeight="1">
      <c r="A141" s="35" t="s">
        <v>1875</v>
      </c>
      <c r="B141" s="36">
        <v>43460.41819444444</v>
      </c>
      <c r="C141" s="35" t="s">
        <v>2825</v>
      </c>
      <c r="D141" s="35" t="s">
        <v>2673</v>
      </c>
      <c r="E141" s="35" t="s">
        <v>1883</v>
      </c>
      <c r="F141" s="35" t="s">
        <v>2826</v>
      </c>
      <c r="G141" s="35" t="s">
        <v>2827</v>
      </c>
      <c r="H141" s="35" t="s">
        <v>2702</v>
      </c>
      <c r="I141" s="35" t="s">
        <v>189</v>
      </c>
      <c r="J141" s="38">
        <v>1000000</v>
      </c>
    </row>
    <row r="142" spans="1:10" s="31" customFormat="1" ht="24" customHeight="1">
      <c r="A142" s="35" t="s">
        <v>1875</v>
      </c>
      <c r="B142" s="36">
        <v>43474.40726851852</v>
      </c>
      <c r="C142" s="35" t="s">
        <v>2825</v>
      </c>
      <c r="D142" s="35" t="s">
        <v>2673</v>
      </c>
      <c r="E142" s="35" t="s">
        <v>2828</v>
      </c>
      <c r="F142" s="35" t="s">
        <v>2829</v>
      </c>
      <c r="G142" s="35" t="s">
        <v>2830</v>
      </c>
      <c r="H142" s="35" t="s">
        <v>2702</v>
      </c>
      <c r="I142" s="35" t="s">
        <v>189</v>
      </c>
      <c r="J142" s="38">
        <v>1800000</v>
      </c>
    </row>
    <row r="143" spans="1:10" s="31" customFormat="1" ht="24" customHeight="1">
      <c r="A143" s="35" t="s">
        <v>1875</v>
      </c>
      <c r="B143" s="36">
        <v>43348.412465277775</v>
      </c>
      <c r="C143" s="35" t="s">
        <v>2825</v>
      </c>
      <c r="D143" s="35" t="s">
        <v>2673</v>
      </c>
      <c r="E143" s="35" t="s">
        <v>2831</v>
      </c>
      <c r="F143" s="35" t="s">
        <v>2829</v>
      </c>
      <c r="G143" s="35" t="s">
        <v>2830</v>
      </c>
      <c r="H143" s="35" t="s">
        <v>2702</v>
      </c>
      <c r="I143" s="35" t="s">
        <v>189</v>
      </c>
      <c r="J143" s="38">
        <v>1800000</v>
      </c>
    </row>
    <row r="144" spans="1:10" s="31" customFormat="1" ht="24" customHeight="1">
      <c r="A144" s="35" t="s">
        <v>1875</v>
      </c>
      <c r="B144" s="36">
        <v>43474.3978125</v>
      </c>
      <c r="C144" s="35" t="s">
        <v>2825</v>
      </c>
      <c r="D144" s="35" t="s">
        <v>2673</v>
      </c>
      <c r="E144" s="35" t="s">
        <v>1883</v>
      </c>
      <c r="F144" s="35" t="s">
        <v>2826</v>
      </c>
      <c r="G144" s="35" t="s">
        <v>2827</v>
      </c>
      <c r="H144" s="35" t="s">
        <v>2702</v>
      </c>
      <c r="I144" s="35" t="s">
        <v>189</v>
      </c>
      <c r="J144" s="38">
        <v>4430000</v>
      </c>
    </row>
    <row r="145" spans="1:10" s="31" customFormat="1" ht="24" customHeight="1">
      <c r="A145" s="35"/>
      <c r="B145" s="36"/>
      <c r="C145" s="35" t="s">
        <v>2832</v>
      </c>
      <c r="D145" s="35" t="s">
        <v>2685</v>
      </c>
      <c r="E145" s="35"/>
      <c r="F145" s="35"/>
      <c r="G145" s="35"/>
      <c r="H145" s="35"/>
      <c r="I145" s="35"/>
      <c r="J145" s="38">
        <v>950000</v>
      </c>
    </row>
    <row r="146" spans="1:10" s="31" customFormat="1" ht="24" customHeight="1">
      <c r="A146" s="35" t="s">
        <v>1875</v>
      </c>
      <c r="B146" s="36">
        <v>43452.66018518519</v>
      </c>
      <c r="C146" s="35" t="s">
        <v>2833</v>
      </c>
      <c r="D146" s="35" t="s">
        <v>2834</v>
      </c>
      <c r="E146" s="35" t="s">
        <v>2835</v>
      </c>
      <c r="F146" s="35" t="s">
        <v>2836</v>
      </c>
      <c r="G146" s="35" t="s">
        <v>2837</v>
      </c>
      <c r="H146" s="35" t="s">
        <v>2706</v>
      </c>
      <c r="I146" s="35" t="s">
        <v>189</v>
      </c>
      <c r="J146" s="38">
        <v>100000</v>
      </c>
    </row>
    <row r="147" spans="1:10" s="31" customFormat="1" ht="24" customHeight="1">
      <c r="A147" s="35" t="s">
        <v>1875</v>
      </c>
      <c r="B147" s="36">
        <v>43452.66601851852</v>
      </c>
      <c r="C147" s="35" t="s">
        <v>2833</v>
      </c>
      <c r="D147" s="35" t="s">
        <v>2834</v>
      </c>
      <c r="E147" s="35" t="s">
        <v>2835</v>
      </c>
      <c r="F147" s="35" t="s">
        <v>2838</v>
      </c>
      <c r="G147" s="35" t="s">
        <v>2837</v>
      </c>
      <c r="H147" s="35" t="s">
        <v>2706</v>
      </c>
      <c r="I147" s="35" t="s">
        <v>189</v>
      </c>
      <c r="J147" s="38">
        <v>100000</v>
      </c>
    </row>
    <row r="148" spans="1:10" s="31" customFormat="1" ht="24" customHeight="1">
      <c r="A148" s="35" t="s">
        <v>1875</v>
      </c>
      <c r="B148" s="36">
        <v>43452.662569444445</v>
      </c>
      <c r="C148" s="35" t="s">
        <v>2833</v>
      </c>
      <c r="D148" s="35" t="s">
        <v>2834</v>
      </c>
      <c r="E148" s="35" t="s">
        <v>2839</v>
      </c>
      <c r="F148" s="35" t="s">
        <v>2838</v>
      </c>
      <c r="G148" s="35" t="s">
        <v>2837</v>
      </c>
      <c r="H148" s="35" t="s">
        <v>2706</v>
      </c>
      <c r="I148" s="35" t="s">
        <v>189</v>
      </c>
      <c r="J148" s="38">
        <v>50000</v>
      </c>
    </row>
    <row r="149" spans="1:10" s="31" customFormat="1" ht="24" customHeight="1">
      <c r="A149" s="35" t="s">
        <v>1875</v>
      </c>
      <c r="B149" s="36">
        <v>43452.31953703704</v>
      </c>
      <c r="C149" s="35" t="s">
        <v>2833</v>
      </c>
      <c r="D149" s="35" t="s">
        <v>2834</v>
      </c>
      <c r="E149" s="35" t="s">
        <v>2835</v>
      </c>
      <c r="F149" s="35" t="s">
        <v>2840</v>
      </c>
      <c r="G149" s="35" t="s">
        <v>2837</v>
      </c>
      <c r="H149" s="35" t="s">
        <v>2706</v>
      </c>
      <c r="I149" s="35" t="s">
        <v>189</v>
      </c>
      <c r="J149" s="38">
        <v>100000</v>
      </c>
    </row>
    <row r="150" spans="1:10" s="31" customFormat="1" ht="24" customHeight="1">
      <c r="A150" s="35" t="s">
        <v>1875</v>
      </c>
      <c r="B150" s="36">
        <v>43452.32244212963</v>
      </c>
      <c r="C150" s="35" t="s">
        <v>2833</v>
      </c>
      <c r="D150" s="35" t="s">
        <v>2834</v>
      </c>
      <c r="E150" s="35" t="s">
        <v>2835</v>
      </c>
      <c r="F150" s="35" t="s">
        <v>2841</v>
      </c>
      <c r="G150" s="35" t="s">
        <v>2837</v>
      </c>
      <c r="H150" s="35" t="s">
        <v>2706</v>
      </c>
      <c r="I150" s="35" t="s">
        <v>189</v>
      </c>
      <c r="J150" s="38">
        <v>80000</v>
      </c>
    </row>
    <row r="151" spans="1:10" s="31" customFormat="1" ht="24" customHeight="1">
      <c r="A151" s="35" t="s">
        <v>1875</v>
      </c>
      <c r="B151" s="36">
        <v>43454.67335648148</v>
      </c>
      <c r="C151" s="35" t="s">
        <v>2833</v>
      </c>
      <c r="D151" s="35" t="s">
        <v>2834</v>
      </c>
      <c r="E151" s="35" t="s">
        <v>2835</v>
      </c>
      <c r="F151" s="35" t="s">
        <v>2838</v>
      </c>
      <c r="G151" s="35" t="s">
        <v>2837</v>
      </c>
      <c r="H151" s="35" t="s">
        <v>2706</v>
      </c>
      <c r="I151" s="35" t="s">
        <v>189</v>
      </c>
      <c r="J151" s="38">
        <v>100000</v>
      </c>
    </row>
    <row r="152" spans="1:10" s="31" customFormat="1" ht="24" customHeight="1">
      <c r="A152" s="35" t="s">
        <v>1875</v>
      </c>
      <c r="B152" s="36">
        <v>43452.666921296295</v>
      </c>
      <c r="C152" s="35" t="s">
        <v>2833</v>
      </c>
      <c r="D152" s="35" t="s">
        <v>2834</v>
      </c>
      <c r="E152" s="35" t="s">
        <v>2842</v>
      </c>
      <c r="F152" s="35" t="s">
        <v>2838</v>
      </c>
      <c r="G152" s="35" t="s">
        <v>2837</v>
      </c>
      <c r="H152" s="35" t="s">
        <v>2706</v>
      </c>
      <c r="I152" s="35" t="s">
        <v>189</v>
      </c>
      <c r="J152" s="38">
        <v>70000</v>
      </c>
    </row>
    <row r="153" spans="1:10" s="31" customFormat="1" ht="24" customHeight="1">
      <c r="A153" s="35" t="s">
        <v>1875</v>
      </c>
      <c r="B153" s="36">
        <v>43454.671319444446</v>
      </c>
      <c r="C153" s="35" t="s">
        <v>2833</v>
      </c>
      <c r="D153" s="35" t="s">
        <v>2834</v>
      </c>
      <c r="E153" s="35" t="s">
        <v>2835</v>
      </c>
      <c r="F153" s="35" t="s">
        <v>2838</v>
      </c>
      <c r="G153" s="35" t="s">
        <v>2837</v>
      </c>
      <c r="H153" s="35" t="s">
        <v>2706</v>
      </c>
      <c r="I153" s="35" t="s">
        <v>189</v>
      </c>
      <c r="J153" s="38">
        <v>50000</v>
      </c>
    </row>
    <row r="154" spans="1:10" s="31" customFormat="1" ht="24" customHeight="1">
      <c r="A154" s="35" t="s">
        <v>1875</v>
      </c>
      <c r="B154" s="36">
        <v>43452.66439814815</v>
      </c>
      <c r="C154" s="35" t="s">
        <v>2833</v>
      </c>
      <c r="D154" s="35" t="s">
        <v>2834</v>
      </c>
      <c r="E154" s="35" t="s">
        <v>2835</v>
      </c>
      <c r="F154" s="35" t="s">
        <v>2838</v>
      </c>
      <c r="G154" s="35" t="s">
        <v>2837</v>
      </c>
      <c r="H154" s="35" t="s">
        <v>2706</v>
      </c>
      <c r="I154" s="35" t="s">
        <v>189</v>
      </c>
      <c r="J154" s="38">
        <v>150000</v>
      </c>
    </row>
    <row r="155" spans="1:10" s="31" customFormat="1" ht="24" customHeight="1">
      <c r="A155" s="35" t="s">
        <v>1875</v>
      </c>
      <c r="B155" s="36">
        <v>43452.32119212963</v>
      </c>
      <c r="C155" s="35" t="s">
        <v>2833</v>
      </c>
      <c r="D155" s="35" t="s">
        <v>2834</v>
      </c>
      <c r="E155" s="35" t="s">
        <v>2835</v>
      </c>
      <c r="F155" s="35" t="s">
        <v>2843</v>
      </c>
      <c r="G155" s="35" t="s">
        <v>2837</v>
      </c>
      <c r="H155" s="35" t="s">
        <v>2706</v>
      </c>
      <c r="I155" s="35" t="s">
        <v>189</v>
      </c>
      <c r="J155" s="38">
        <v>100000</v>
      </c>
    </row>
    <row r="156" spans="1:10" s="31" customFormat="1" ht="24" customHeight="1">
      <c r="A156" s="35" t="s">
        <v>1875</v>
      </c>
      <c r="B156" s="36">
        <v>43452.31815972222</v>
      </c>
      <c r="C156" s="35" t="s">
        <v>2833</v>
      </c>
      <c r="D156" s="35" t="s">
        <v>2834</v>
      </c>
      <c r="E156" s="35" t="s">
        <v>2835</v>
      </c>
      <c r="F156" s="35" t="s">
        <v>2844</v>
      </c>
      <c r="G156" s="35" t="s">
        <v>2837</v>
      </c>
      <c r="H156" s="35" t="s">
        <v>2706</v>
      </c>
      <c r="I156" s="35" t="s">
        <v>189</v>
      </c>
      <c r="J156" s="38">
        <v>50000</v>
      </c>
    </row>
    <row r="157" spans="1:10" s="31" customFormat="1" ht="24" customHeight="1">
      <c r="A157" s="35"/>
      <c r="B157" s="36"/>
      <c r="C157" s="35" t="s">
        <v>2696</v>
      </c>
      <c r="D157" s="35" t="s">
        <v>2697</v>
      </c>
      <c r="E157" s="35"/>
      <c r="F157" s="35"/>
      <c r="G157" s="35"/>
      <c r="H157" s="35"/>
      <c r="I157" s="35"/>
      <c r="J157" s="38">
        <v>6880000</v>
      </c>
    </row>
    <row r="158" spans="1:10" s="31" customFormat="1" ht="24" customHeight="1">
      <c r="A158" s="35" t="s">
        <v>1875</v>
      </c>
      <c r="B158" s="36">
        <v>43458.472592592596</v>
      </c>
      <c r="C158" s="35" t="s">
        <v>2698</v>
      </c>
      <c r="D158" s="35" t="s">
        <v>2687</v>
      </c>
      <c r="E158" s="35" t="s">
        <v>2845</v>
      </c>
      <c r="F158" s="35" t="s">
        <v>2704</v>
      </c>
      <c r="G158" s="35" t="s">
        <v>2705</v>
      </c>
      <c r="H158" s="35" t="s">
        <v>2706</v>
      </c>
      <c r="I158" s="35" t="s">
        <v>189</v>
      </c>
      <c r="J158" s="38">
        <v>40000</v>
      </c>
    </row>
    <row r="159" spans="1:10" s="31" customFormat="1" ht="24" customHeight="1">
      <c r="A159" s="35" t="s">
        <v>1875</v>
      </c>
      <c r="B159" s="36">
        <v>43137.37572916667</v>
      </c>
      <c r="C159" s="35" t="s">
        <v>2698</v>
      </c>
      <c r="D159" s="35" t="s">
        <v>2687</v>
      </c>
      <c r="E159" s="35" t="s">
        <v>2846</v>
      </c>
      <c r="F159" s="35" t="s">
        <v>2708</v>
      </c>
      <c r="G159" s="35" t="s">
        <v>2709</v>
      </c>
      <c r="H159" s="35" t="s">
        <v>2710</v>
      </c>
      <c r="I159" s="35" t="s">
        <v>189</v>
      </c>
      <c r="J159" s="38">
        <v>80000</v>
      </c>
    </row>
    <row r="160" spans="1:10" s="31" customFormat="1" ht="24" customHeight="1">
      <c r="A160" s="35" t="s">
        <v>1875</v>
      </c>
      <c r="B160" s="36">
        <v>43446.35497685185</v>
      </c>
      <c r="C160" s="35" t="s">
        <v>2698</v>
      </c>
      <c r="D160" s="35" t="s">
        <v>2687</v>
      </c>
      <c r="E160" s="35" t="s">
        <v>2699</v>
      </c>
      <c r="F160" s="35" t="s">
        <v>2847</v>
      </c>
      <c r="G160" s="35" t="s">
        <v>2701</v>
      </c>
      <c r="H160" s="35" t="s">
        <v>2702</v>
      </c>
      <c r="I160" s="35" t="s">
        <v>189</v>
      </c>
      <c r="J160" s="38">
        <v>100000</v>
      </c>
    </row>
    <row r="161" spans="1:10" s="31" customFormat="1" ht="24" customHeight="1">
      <c r="A161" s="35" t="s">
        <v>1875</v>
      </c>
      <c r="B161" s="36">
        <v>43474.6609837963</v>
      </c>
      <c r="C161" s="35" t="s">
        <v>2698</v>
      </c>
      <c r="D161" s="35" t="s">
        <v>2687</v>
      </c>
      <c r="E161" s="35" t="s">
        <v>2848</v>
      </c>
      <c r="F161" s="35" t="s">
        <v>2849</v>
      </c>
      <c r="G161" s="35" t="s">
        <v>2850</v>
      </c>
      <c r="H161" s="35" t="s">
        <v>2702</v>
      </c>
      <c r="I161" s="35" t="s">
        <v>189</v>
      </c>
      <c r="J161" s="38">
        <v>6100000</v>
      </c>
    </row>
    <row r="162" spans="1:10" s="31" customFormat="1" ht="24" customHeight="1">
      <c r="A162" s="35" t="s">
        <v>1875</v>
      </c>
      <c r="B162" s="36">
        <v>43459.45332175926</v>
      </c>
      <c r="C162" s="35" t="s">
        <v>2698</v>
      </c>
      <c r="D162" s="35" t="s">
        <v>2687</v>
      </c>
      <c r="E162" s="35" t="s">
        <v>2703</v>
      </c>
      <c r="F162" s="35" t="s">
        <v>2704</v>
      </c>
      <c r="G162" s="35" t="s">
        <v>2705</v>
      </c>
      <c r="H162" s="35" t="s">
        <v>2706</v>
      </c>
      <c r="I162" s="35" t="s">
        <v>189</v>
      </c>
      <c r="J162" s="38">
        <v>100000</v>
      </c>
    </row>
    <row r="163" spans="1:10" s="31" customFormat="1" ht="24" customHeight="1">
      <c r="A163" s="35" t="s">
        <v>1875</v>
      </c>
      <c r="B163" s="36">
        <v>43455.31222222222</v>
      </c>
      <c r="C163" s="35" t="s">
        <v>2698</v>
      </c>
      <c r="D163" s="35" t="s">
        <v>2687</v>
      </c>
      <c r="E163" s="35" t="s">
        <v>2703</v>
      </c>
      <c r="F163" s="35" t="s">
        <v>2851</v>
      </c>
      <c r="G163" s="35" t="s">
        <v>2705</v>
      </c>
      <c r="H163" s="35" t="s">
        <v>2706</v>
      </c>
      <c r="I163" s="35" t="s">
        <v>189</v>
      </c>
      <c r="J163" s="38">
        <v>60000</v>
      </c>
    </row>
    <row r="164" spans="1:10" s="31" customFormat="1" ht="24" customHeight="1">
      <c r="A164" s="35" t="s">
        <v>1875</v>
      </c>
      <c r="B164" s="36">
        <v>43137.37783564815</v>
      </c>
      <c r="C164" s="35" t="s">
        <v>2698</v>
      </c>
      <c r="D164" s="35" t="s">
        <v>2687</v>
      </c>
      <c r="E164" s="35" t="s">
        <v>2707</v>
      </c>
      <c r="F164" s="35" t="s">
        <v>2708</v>
      </c>
      <c r="G164" s="35" t="s">
        <v>2709</v>
      </c>
      <c r="H164" s="35" t="s">
        <v>2710</v>
      </c>
      <c r="I164" s="35" t="s">
        <v>189</v>
      </c>
      <c r="J164" s="38">
        <v>400000</v>
      </c>
    </row>
    <row r="165" spans="1:10" s="31" customFormat="1" ht="24" customHeight="1">
      <c r="A165" s="35"/>
      <c r="B165" s="36"/>
      <c r="C165" s="35" t="s">
        <v>2740</v>
      </c>
      <c r="D165" s="35" t="s">
        <v>2741</v>
      </c>
      <c r="E165" s="35"/>
      <c r="F165" s="35"/>
      <c r="G165" s="35"/>
      <c r="H165" s="35"/>
      <c r="I165" s="35"/>
      <c r="J165" s="38">
        <v>200000</v>
      </c>
    </row>
    <row r="166" spans="1:10" s="31" customFormat="1" ht="24" customHeight="1">
      <c r="A166" s="35" t="s">
        <v>1875</v>
      </c>
      <c r="B166" s="36">
        <v>43423.398935185185</v>
      </c>
      <c r="C166" s="35" t="s">
        <v>2742</v>
      </c>
      <c r="D166" s="35" t="s">
        <v>2688</v>
      </c>
      <c r="E166" s="35" t="s">
        <v>2852</v>
      </c>
      <c r="F166" s="35" t="s">
        <v>2853</v>
      </c>
      <c r="G166" s="35" t="s">
        <v>2854</v>
      </c>
      <c r="H166" s="35" t="s">
        <v>2702</v>
      </c>
      <c r="I166" s="35" t="s">
        <v>189</v>
      </c>
      <c r="J166" s="38">
        <v>200000</v>
      </c>
    </row>
    <row r="167" spans="1:10" s="31" customFormat="1" ht="24" customHeight="1">
      <c r="A167" s="35"/>
      <c r="B167" s="36"/>
      <c r="C167" s="35"/>
      <c r="D167" s="35" t="s">
        <v>1939</v>
      </c>
      <c r="E167" s="35"/>
      <c r="F167" s="35"/>
      <c r="G167" s="35"/>
      <c r="H167" s="35"/>
      <c r="I167" s="35"/>
      <c r="J167" s="38">
        <v>630000</v>
      </c>
    </row>
    <row r="168" spans="1:10" s="31" customFormat="1" ht="24" customHeight="1">
      <c r="A168" s="35"/>
      <c r="B168" s="36"/>
      <c r="C168" s="35" t="s">
        <v>2855</v>
      </c>
      <c r="D168" s="35" t="s">
        <v>2856</v>
      </c>
      <c r="E168" s="35"/>
      <c r="F168" s="35"/>
      <c r="G168" s="35"/>
      <c r="H168" s="35"/>
      <c r="I168" s="35"/>
      <c r="J168" s="38">
        <v>270000</v>
      </c>
    </row>
    <row r="169" spans="1:10" s="31" customFormat="1" ht="24" customHeight="1">
      <c r="A169" s="35" t="s">
        <v>1939</v>
      </c>
      <c r="B169" s="36">
        <v>43280.65881944444</v>
      </c>
      <c r="C169" s="35" t="s">
        <v>2857</v>
      </c>
      <c r="D169" s="35" t="s">
        <v>2662</v>
      </c>
      <c r="E169" s="35" t="s">
        <v>2858</v>
      </c>
      <c r="F169" s="35" t="s">
        <v>2859</v>
      </c>
      <c r="G169" s="35" t="s">
        <v>2860</v>
      </c>
      <c r="H169" s="35" t="s">
        <v>2702</v>
      </c>
      <c r="I169" s="35" t="s">
        <v>128</v>
      </c>
      <c r="J169" s="38">
        <v>120000</v>
      </c>
    </row>
    <row r="170" spans="1:10" s="31" customFormat="1" ht="24" customHeight="1">
      <c r="A170" s="35" t="s">
        <v>1939</v>
      </c>
      <c r="B170" s="36">
        <v>43186.40652777778</v>
      </c>
      <c r="C170" s="35" t="s">
        <v>2857</v>
      </c>
      <c r="D170" s="35" t="s">
        <v>2662</v>
      </c>
      <c r="E170" s="35" t="s">
        <v>2861</v>
      </c>
      <c r="F170" s="35" t="s">
        <v>2862</v>
      </c>
      <c r="G170" s="35" t="s">
        <v>2863</v>
      </c>
      <c r="H170" s="35" t="s">
        <v>2710</v>
      </c>
      <c r="I170" s="35" t="s">
        <v>128</v>
      </c>
      <c r="J170" s="38">
        <v>150000</v>
      </c>
    </row>
    <row r="171" spans="1:10" s="31" customFormat="1" ht="24" customHeight="1">
      <c r="A171" s="35"/>
      <c r="B171" s="36"/>
      <c r="C171" s="35" t="s">
        <v>2747</v>
      </c>
      <c r="D171" s="35" t="s">
        <v>2748</v>
      </c>
      <c r="E171" s="35"/>
      <c r="F171" s="35"/>
      <c r="G171" s="35"/>
      <c r="H171" s="35"/>
      <c r="I171" s="35"/>
      <c r="J171" s="38">
        <v>360000</v>
      </c>
    </row>
    <row r="172" spans="1:10" s="31" customFormat="1" ht="24" customHeight="1">
      <c r="A172" s="35" t="s">
        <v>1939</v>
      </c>
      <c r="B172" s="36">
        <v>43423.36863425926</v>
      </c>
      <c r="C172" s="35" t="s">
        <v>2749</v>
      </c>
      <c r="D172" s="35" t="s">
        <v>2663</v>
      </c>
      <c r="E172" s="35" t="s">
        <v>2864</v>
      </c>
      <c r="F172" s="35" t="s">
        <v>2865</v>
      </c>
      <c r="G172" s="35" t="s">
        <v>2866</v>
      </c>
      <c r="H172" s="35" t="s">
        <v>2702</v>
      </c>
      <c r="I172" s="35" t="s">
        <v>128</v>
      </c>
      <c r="J172" s="38">
        <v>200000</v>
      </c>
    </row>
    <row r="173" spans="1:10" s="31" customFormat="1" ht="24" customHeight="1">
      <c r="A173" s="35" t="s">
        <v>1939</v>
      </c>
      <c r="B173" s="36">
        <v>43389.42490740741</v>
      </c>
      <c r="C173" s="35" t="s">
        <v>2749</v>
      </c>
      <c r="D173" s="35" t="s">
        <v>2663</v>
      </c>
      <c r="E173" s="35" t="s">
        <v>2867</v>
      </c>
      <c r="F173" s="35" t="s">
        <v>2868</v>
      </c>
      <c r="G173" s="35" t="s">
        <v>2869</v>
      </c>
      <c r="H173" s="35" t="s">
        <v>2710</v>
      </c>
      <c r="I173" s="35" t="s">
        <v>128</v>
      </c>
      <c r="J173" s="38">
        <v>160000</v>
      </c>
    </row>
    <row r="174" spans="1:10" s="31" customFormat="1" ht="24" customHeight="1">
      <c r="A174" s="35"/>
      <c r="B174" s="36"/>
      <c r="C174" s="35"/>
      <c r="D174" s="35" t="s">
        <v>2063</v>
      </c>
      <c r="E174" s="35"/>
      <c r="F174" s="35"/>
      <c r="G174" s="35"/>
      <c r="H174" s="35"/>
      <c r="I174" s="35"/>
      <c r="J174" s="38">
        <v>1340000</v>
      </c>
    </row>
    <row r="175" spans="1:10" s="31" customFormat="1" ht="24" customHeight="1">
      <c r="A175" s="35"/>
      <c r="B175" s="36"/>
      <c r="C175" s="35" t="s">
        <v>2870</v>
      </c>
      <c r="D175" s="35" t="s">
        <v>2871</v>
      </c>
      <c r="E175" s="35"/>
      <c r="F175" s="35"/>
      <c r="G175" s="35"/>
      <c r="H175" s="35"/>
      <c r="I175" s="35"/>
      <c r="J175" s="38">
        <v>1340000</v>
      </c>
    </row>
    <row r="176" spans="1:10" s="31" customFormat="1" ht="24" customHeight="1">
      <c r="A176" s="35" t="s">
        <v>2063</v>
      </c>
      <c r="B176" s="36">
        <v>43404.3921875</v>
      </c>
      <c r="C176" s="35" t="s">
        <v>2872</v>
      </c>
      <c r="D176" s="35" t="s">
        <v>2691</v>
      </c>
      <c r="E176" s="35" t="s">
        <v>2873</v>
      </c>
      <c r="F176" s="35" t="s">
        <v>2129</v>
      </c>
      <c r="G176" s="35" t="s">
        <v>2130</v>
      </c>
      <c r="H176" s="35" t="s">
        <v>2710</v>
      </c>
      <c r="I176" s="35" t="s">
        <v>609</v>
      </c>
      <c r="J176" s="38">
        <v>1340000</v>
      </c>
    </row>
    <row r="177" s="31" customFormat="1" ht="24" customHeight="1"/>
    <row r="178" s="31" customFormat="1" ht="24" customHeight="1"/>
    <row r="179" s="31" customFormat="1" ht="24" customHeight="1"/>
    <row r="180" s="31" customFormat="1" ht="24" customHeight="1"/>
    <row r="181" s="31" customFormat="1" ht="24" customHeight="1"/>
    <row r="182" s="31" customFormat="1" ht="24" customHeight="1"/>
    <row r="183" s="31" customFormat="1" ht="24" customHeight="1"/>
    <row r="184" s="31" customFormat="1" ht="24" customHeight="1"/>
    <row r="185" s="31" customFormat="1" ht="24" customHeight="1"/>
    <row r="186" s="31" customFormat="1" ht="24" customHeight="1"/>
    <row r="187" s="31" customFormat="1" ht="24" customHeight="1"/>
    <row r="188" s="31" customFormat="1" ht="24" customHeight="1"/>
    <row r="189" s="31" customFormat="1" ht="24" customHeight="1"/>
    <row r="190" s="31" customFormat="1" ht="24" customHeight="1"/>
    <row r="191" s="31" customFormat="1" ht="24" customHeight="1"/>
    <row r="192" s="31" customFormat="1" ht="24" customHeight="1"/>
    <row r="193" s="31" customFormat="1" ht="24" customHeight="1"/>
    <row r="194" s="31" customFormat="1" ht="24" customHeight="1"/>
    <row r="195" s="31" customFormat="1" ht="24" customHeight="1"/>
    <row r="196" s="31" customFormat="1" ht="24" customHeight="1"/>
    <row r="197" s="31" customFormat="1" ht="24" customHeight="1"/>
    <row r="198" s="31" customFormat="1" ht="24" customHeight="1"/>
    <row r="199" s="31" customFormat="1" ht="24" customHeight="1"/>
    <row r="200" s="31" customFormat="1" ht="24" customHeight="1"/>
    <row r="201" s="31" customFormat="1" ht="24" customHeight="1"/>
    <row r="202" s="31" customFormat="1" ht="24" customHeight="1"/>
    <row r="203" s="31" customFormat="1" ht="24" customHeight="1"/>
    <row r="204" s="31" customFormat="1" ht="24" customHeight="1"/>
    <row r="205" s="31" customFormat="1" ht="24" customHeight="1"/>
    <row r="206" s="31" customFormat="1" ht="24" customHeight="1"/>
    <row r="207" s="31" customFormat="1" ht="24" customHeight="1"/>
    <row r="208" s="31" customFormat="1" ht="24" customHeight="1"/>
    <row r="209" s="31" customFormat="1" ht="24" customHeight="1"/>
    <row r="210" s="31" customFormat="1" ht="24" customHeight="1"/>
    <row r="211" s="31" customFormat="1" ht="24" customHeight="1"/>
    <row r="212" s="31" customFormat="1" ht="24" customHeight="1"/>
    <row r="213" s="31" customFormat="1" ht="24" customHeight="1"/>
    <row r="214" s="31" customFormat="1" ht="24" customHeight="1"/>
    <row r="215" s="31" customFormat="1" ht="24" customHeight="1"/>
    <row r="216" s="31" customFormat="1" ht="24" customHeight="1"/>
    <row r="217" s="31" customFormat="1" ht="24" customHeight="1"/>
    <row r="218" s="31" customFormat="1" ht="24" customHeight="1"/>
    <row r="219" s="31" customFormat="1" ht="24" customHeight="1"/>
    <row r="220" s="31" customFormat="1" ht="24" customHeight="1"/>
    <row r="221" s="31" customFormat="1" ht="24" customHeight="1"/>
    <row r="222" s="31" customFormat="1" ht="24" customHeight="1"/>
    <row r="223" s="31" customFormat="1" ht="24" customHeight="1"/>
    <row r="224" s="31" customFormat="1" ht="24" customHeight="1"/>
    <row r="225" s="31" customFormat="1" ht="24" customHeight="1"/>
    <row r="226" s="31" customFormat="1" ht="24" customHeight="1"/>
    <row r="227" s="31" customFormat="1" ht="24" customHeight="1"/>
    <row r="228" s="31" customFormat="1" ht="24" customHeight="1"/>
    <row r="229" s="31" customFormat="1" ht="24" customHeight="1"/>
    <row r="230" s="31" customFormat="1" ht="24" customHeight="1"/>
    <row r="231" s="31" customFormat="1" ht="24" customHeight="1"/>
    <row r="232" s="31" customFormat="1" ht="24" customHeight="1"/>
    <row r="233" s="31" customFormat="1" ht="24" customHeight="1"/>
    <row r="234" s="31" customFormat="1" ht="24" customHeight="1"/>
    <row r="235" s="31" customFormat="1" ht="24" customHeight="1"/>
    <row r="236" s="31" customFormat="1" ht="24" customHeight="1"/>
    <row r="237" s="31" customFormat="1" ht="24" customHeight="1"/>
    <row r="238" s="31" customFormat="1" ht="24" customHeight="1"/>
    <row r="239" s="31" customFormat="1" ht="24" customHeight="1"/>
    <row r="240" s="31" customFormat="1" ht="24" customHeight="1"/>
    <row r="241" s="31" customFormat="1" ht="24" customHeight="1"/>
    <row r="242" s="31" customFormat="1" ht="24" customHeight="1"/>
    <row r="243" s="31" customFormat="1" ht="24" customHeight="1"/>
    <row r="244" s="31" customFormat="1" ht="24" customHeight="1"/>
    <row r="245" s="31" customFormat="1" ht="24" customHeight="1"/>
    <row r="246" s="31" customFormat="1" ht="24" customHeight="1"/>
    <row r="247" s="31" customFormat="1" ht="24" customHeight="1"/>
    <row r="248" s="31" customFormat="1" ht="24" customHeight="1"/>
    <row r="249" s="31" customFormat="1" ht="24" customHeight="1"/>
    <row r="250" s="31" customFormat="1" ht="24" customHeight="1"/>
    <row r="251" s="31" customFormat="1" ht="24" customHeight="1"/>
    <row r="252" s="31" customFormat="1" ht="24" customHeight="1"/>
    <row r="253" s="31" customFormat="1" ht="24" customHeight="1"/>
    <row r="254" s="31" customFormat="1" ht="24" customHeight="1"/>
    <row r="255" s="31" customFormat="1" ht="24" customHeight="1"/>
    <row r="256" s="31" customFormat="1" ht="24" customHeight="1"/>
    <row r="257" s="31" customFormat="1" ht="24" customHeight="1"/>
    <row r="258" s="31" customFormat="1" ht="24" customHeight="1"/>
    <row r="259" s="31" customFormat="1" ht="24" customHeight="1"/>
    <row r="260" s="31" customFormat="1" ht="24" customHeight="1"/>
    <row r="261" s="31" customFormat="1" ht="24" customHeight="1"/>
    <row r="262" s="31" customFormat="1" ht="24" customHeight="1"/>
    <row r="263" s="31" customFormat="1" ht="24" customHeight="1"/>
    <row r="264" s="31" customFormat="1" ht="24" customHeight="1"/>
    <row r="265" s="31" customFormat="1" ht="24" customHeight="1"/>
    <row r="266" s="31" customFormat="1" ht="24" customHeight="1"/>
    <row r="267" s="31" customFormat="1" ht="24" customHeight="1"/>
    <row r="268" s="31" customFormat="1" ht="24" customHeight="1"/>
    <row r="269" s="31" customFormat="1" ht="24" customHeight="1"/>
    <row r="270" s="31" customFormat="1" ht="24" customHeight="1"/>
    <row r="271" s="31" customFormat="1" ht="24" customHeight="1"/>
    <row r="272" s="31" customFormat="1" ht="24" customHeight="1"/>
    <row r="273" s="31" customFormat="1" ht="24" customHeight="1"/>
    <row r="274" s="31" customFormat="1" ht="24" customHeight="1"/>
    <row r="275" s="31" customFormat="1" ht="24" customHeight="1"/>
    <row r="276" s="31" customFormat="1" ht="24" customHeight="1"/>
    <row r="277" s="31" customFormat="1" ht="24" customHeight="1"/>
    <row r="278" s="31" customFormat="1" ht="24" customHeight="1"/>
    <row r="279" s="31" customFormat="1" ht="24" customHeight="1"/>
    <row r="280" s="31" customFormat="1" ht="24" customHeight="1"/>
    <row r="281" s="31" customFormat="1" ht="24" customHeight="1"/>
    <row r="282" s="31" customFormat="1" ht="24" customHeight="1"/>
    <row r="283" s="31" customFormat="1" ht="24" customHeight="1"/>
    <row r="284" s="31" customFormat="1" ht="24" customHeight="1"/>
    <row r="285" s="31" customFormat="1" ht="24" customHeight="1"/>
    <row r="286" s="31" customFormat="1" ht="24" customHeight="1"/>
    <row r="287" s="31" customFormat="1" ht="24" customHeight="1"/>
    <row r="288" s="31" customFormat="1" ht="24" customHeight="1"/>
    <row r="289" s="31" customFormat="1" ht="24" customHeight="1"/>
    <row r="290" s="31" customFormat="1" ht="24" customHeight="1"/>
    <row r="291" s="31" customFormat="1" ht="24" customHeight="1"/>
    <row r="292" s="31" customFormat="1" ht="24" customHeight="1"/>
    <row r="293" s="31" customFormat="1" ht="24" customHeight="1"/>
    <row r="294" s="31" customFormat="1" ht="24" customHeight="1"/>
    <row r="295" s="31" customFormat="1" ht="24" customHeight="1"/>
    <row r="296" s="31" customFormat="1" ht="24" customHeight="1"/>
    <row r="297" s="31" customFormat="1" ht="24" customHeight="1"/>
    <row r="298" s="31" customFormat="1" ht="24" customHeight="1"/>
    <row r="299" s="31" customFormat="1" ht="24" customHeight="1"/>
    <row r="300" s="31" customFormat="1" ht="24" customHeight="1"/>
    <row r="301" s="31" customFormat="1" ht="24" customHeight="1"/>
    <row r="302" s="31" customFormat="1" ht="24" customHeight="1"/>
    <row r="303" s="31" customFormat="1" ht="24" customHeight="1"/>
    <row r="304" s="31" customFormat="1" ht="24" customHeight="1"/>
    <row r="305" s="31" customFormat="1" ht="24" customHeight="1"/>
    <row r="306" s="31" customFormat="1" ht="24" customHeight="1"/>
    <row r="307" s="31" customFormat="1" ht="24" customHeight="1"/>
    <row r="308" s="31" customFormat="1" ht="24" customHeight="1"/>
    <row r="309" s="31" customFormat="1" ht="24" customHeight="1"/>
    <row r="310" s="31" customFormat="1" ht="24" customHeight="1"/>
    <row r="311" s="31" customFormat="1" ht="24" customHeight="1"/>
    <row r="312" s="31" customFormat="1" ht="24" customHeight="1"/>
    <row r="313" s="31" customFormat="1" ht="24" customHeight="1"/>
    <row r="314" s="31" customFormat="1" ht="24" customHeight="1"/>
    <row r="315" s="31" customFormat="1" ht="24" customHeight="1"/>
    <row r="316" s="31" customFormat="1" ht="24" customHeight="1"/>
    <row r="317" s="31" customFormat="1" ht="24" customHeight="1"/>
    <row r="318" s="31" customFormat="1" ht="24" customHeight="1"/>
    <row r="319" s="31" customFormat="1" ht="24" customHeight="1"/>
    <row r="320" s="31" customFormat="1" ht="24" customHeight="1"/>
    <row r="321" s="31" customFormat="1" ht="24" customHeight="1"/>
    <row r="322" s="31" customFormat="1" ht="24" customHeight="1"/>
    <row r="323" s="31" customFormat="1" ht="24" customHeight="1"/>
    <row r="324" s="31" customFormat="1" ht="24" customHeight="1"/>
    <row r="325" s="31" customFormat="1" ht="24" customHeight="1"/>
  </sheetData>
  <sheetProtection/>
  <mergeCells count="1">
    <mergeCell ref="A2:J2"/>
  </mergeCells>
  <printOptions/>
  <pageMargins left="0.75" right="0.75" top="0.7479166666666667" bottom="0.6673611111111111" header="0.5" footer="0.5"/>
  <pageSetup fitToHeight="0" fitToWidth="1" orientation="landscape" paperSize="9" scale="92"/>
</worksheet>
</file>

<file path=xl/worksheets/sheet15.xml><?xml version="1.0" encoding="utf-8"?>
<worksheet xmlns="http://schemas.openxmlformats.org/spreadsheetml/2006/main" xmlns:r="http://schemas.openxmlformats.org/officeDocument/2006/relationships">
  <sheetPr>
    <pageSetUpPr fitToPage="1"/>
  </sheetPr>
  <dimension ref="A1:D20"/>
  <sheetViews>
    <sheetView zoomScaleSheetLayoutView="100" workbookViewId="0" topLeftCell="A1">
      <selection activeCell="B24" sqref="B24"/>
    </sheetView>
  </sheetViews>
  <sheetFormatPr defaultColWidth="12.125" defaultRowHeight="15" customHeight="1"/>
  <cols>
    <col min="1" max="1" width="26.375" style="28" customWidth="1"/>
    <col min="2" max="2" width="13.00390625" style="28" customWidth="1"/>
    <col min="3" max="3" width="27.125" style="28" customWidth="1"/>
    <col min="4" max="4" width="12.625" style="28" customWidth="1"/>
    <col min="5" max="16384" width="12.125" style="28" customWidth="1"/>
  </cols>
  <sheetData>
    <row r="1" ht="21.75" customHeight="1">
      <c r="A1" s="29" t="s">
        <v>2874</v>
      </c>
    </row>
    <row r="2" spans="1:4" s="28" customFormat="1" ht="33.75" customHeight="1">
      <c r="A2" s="3" t="s">
        <v>2875</v>
      </c>
      <c r="B2" s="3"/>
      <c r="C2" s="3"/>
      <c r="D2" s="3"/>
    </row>
    <row r="3" spans="1:4" s="28" customFormat="1" ht="19.5" customHeight="1">
      <c r="A3" s="4" t="s">
        <v>2</v>
      </c>
      <c r="B3" s="4"/>
      <c r="C3" s="4"/>
      <c r="D3" s="4"/>
    </row>
    <row r="4" spans="1:4" s="28" customFormat="1" ht="19.5" customHeight="1">
      <c r="A4" s="5" t="s">
        <v>2570</v>
      </c>
      <c r="B4" s="5" t="s">
        <v>2236</v>
      </c>
      <c r="C4" s="5" t="s">
        <v>2570</v>
      </c>
      <c r="D4" s="5" t="s">
        <v>2236</v>
      </c>
    </row>
    <row r="5" spans="1:4" s="28" customFormat="1" ht="19.5" customHeight="1">
      <c r="A5" s="9" t="s">
        <v>2638</v>
      </c>
      <c r="B5" s="8">
        <f>'[1]L10'!C6</f>
        <v>62964</v>
      </c>
      <c r="C5" s="9" t="s">
        <v>2660</v>
      </c>
      <c r="D5" s="8">
        <f>'[1]L10'!P6</f>
        <v>30510</v>
      </c>
    </row>
    <row r="6" spans="1:4" s="28" customFormat="1" ht="19.5" customHeight="1">
      <c r="A6" s="9" t="s">
        <v>2876</v>
      </c>
      <c r="B6" s="8">
        <v>6756</v>
      </c>
      <c r="C6" s="9" t="s">
        <v>2877</v>
      </c>
      <c r="D6" s="8">
        <v>0</v>
      </c>
    </row>
    <row r="7" spans="1:4" s="28" customFormat="1" ht="19.5" customHeight="1">
      <c r="A7" s="9" t="s">
        <v>2878</v>
      </c>
      <c r="B7" s="8">
        <v>0</v>
      </c>
      <c r="C7" s="9" t="s">
        <v>2879</v>
      </c>
      <c r="D7" s="8">
        <v>128</v>
      </c>
    </row>
    <row r="8" spans="1:4" s="28" customFormat="1" ht="19.5" customHeight="1">
      <c r="A8" s="9" t="s">
        <v>2880</v>
      </c>
      <c r="B8" s="8">
        <v>0</v>
      </c>
      <c r="C8" s="9"/>
      <c r="D8" s="30"/>
    </row>
    <row r="9" spans="1:4" s="28" customFormat="1" ht="19.5" customHeight="1">
      <c r="A9" s="9" t="s">
        <v>2881</v>
      </c>
      <c r="B9" s="8">
        <v>4871</v>
      </c>
      <c r="C9" s="9"/>
      <c r="D9" s="30"/>
    </row>
    <row r="10" spans="1:4" s="28" customFormat="1" ht="19.5" customHeight="1">
      <c r="A10" s="9" t="s">
        <v>2882</v>
      </c>
      <c r="B10" s="8">
        <f>B11+B12+B13</f>
        <v>0</v>
      </c>
      <c r="C10" s="9" t="s">
        <v>2883</v>
      </c>
      <c r="D10" s="8">
        <v>33776</v>
      </c>
    </row>
    <row r="11" spans="1:4" s="28" customFormat="1" ht="19.5" customHeight="1">
      <c r="A11" s="9" t="s">
        <v>2884</v>
      </c>
      <c r="B11" s="8">
        <v>0</v>
      </c>
      <c r="C11" s="9"/>
      <c r="D11" s="30"/>
    </row>
    <row r="12" spans="1:4" s="28" customFormat="1" ht="19.5" customHeight="1">
      <c r="A12" s="9" t="s">
        <v>2885</v>
      </c>
      <c r="B12" s="8">
        <v>0</v>
      </c>
      <c r="C12" s="9"/>
      <c r="D12" s="30"/>
    </row>
    <row r="13" spans="1:4" s="28" customFormat="1" ht="19.5" customHeight="1">
      <c r="A13" s="9" t="s">
        <v>2886</v>
      </c>
      <c r="B13" s="8">
        <v>0</v>
      </c>
      <c r="C13" s="9"/>
      <c r="D13" s="30"/>
    </row>
    <row r="14" spans="1:4" s="28" customFormat="1" ht="19.5" customHeight="1">
      <c r="A14" s="9" t="s">
        <v>2887</v>
      </c>
      <c r="B14" s="8">
        <f aca="true" t="shared" si="0" ref="B14:B17">B15</f>
        <v>0</v>
      </c>
      <c r="C14" s="9" t="s">
        <v>2580</v>
      </c>
      <c r="D14" s="8">
        <f>D15</f>
        <v>15915</v>
      </c>
    </row>
    <row r="15" spans="1:4" s="28" customFormat="1" ht="19.5" customHeight="1">
      <c r="A15" s="9" t="s">
        <v>2888</v>
      </c>
      <c r="B15" s="8">
        <f t="shared" si="0"/>
        <v>0</v>
      </c>
      <c r="C15" s="9" t="s">
        <v>2889</v>
      </c>
      <c r="D15" s="8">
        <v>15915</v>
      </c>
    </row>
    <row r="16" spans="1:4" s="28" customFormat="1" ht="19.5" customHeight="1">
      <c r="A16" s="9" t="s">
        <v>2890</v>
      </c>
      <c r="B16" s="8">
        <v>0</v>
      </c>
      <c r="C16" s="9"/>
      <c r="D16" s="30"/>
    </row>
    <row r="17" spans="1:4" s="28" customFormat="1" ht="19.5" customHeight="1">
      <c r="A17" s="9" t="s">
        <v>2612</v>
      </c>
      <c r="B17" s="8">
        <f t="shared" si="0"/>
        <v>28115</v>
      </c>
      <c r="C17" s="9" t="s">
        <v>2891</v>
      </c>
      <c r="D17" s="8">
        <v>0</v>
      </c>
    </row>
    <row r="18" spans="1:4" s="28" customFormat="1" ht="19.5" customHeight="1">
      <c r="A18" s="9" t="s">
        <v>2892</v>
      </c>
      <c r="B18" s="8">
        <v>28115</v>
      </c>
      <c r="C18" s="9"/>
      <c r="D18" s="30"/>
    </row>
    <row r="19" spans="1:4" s="28" customFormat="1" ht="19.5" customHeight="1">
      <c r="A19" s="9"/>
      <c r="B19" s="30"/>
      <c r="C19" s="9" t="s">
        <v>2893</v>
      </c>
      <c r="D19" s="8">
        <v>22377</v>
      </c>
    </row>
    <row r="20" spans="1:4" s="28" customFormat="1" ht="19.5" customHeight="1">
      <c r="A20" s="5" t="s">
        <v>2894</v>
      </c>
      <c r="B20" s="8">
        <v>102706</v>
      </c>
      <c r="C20" s="5" t="s">
        <v>2895</v>
      </c>
      <c r="D20" s="8">
        <f>SUM(D5:D7,D10,D14,D17,D19:D19)</f>
        <v>102706</v>
      </c>
    </row>
  </sheetData>
  <sheetProtection/>
  <mergeCells count="2">
    <mergeCell ref="A2:D2"/>
    <mergeCell ref="A3:D3"/>
  </mergeCells>
  <printOptions/>
  <pageMargins left="0.9395833333333333" right="0.5895833333333333" top="1" bottom="1" header="0.5097222222222222" footer="0.5097222222222222"/>
  <pageSetup fitToHeight="1" fitToWidth="1" orientation="portrait" paperSize="9"/>
</worksheet>
</file>

<file path=xl/worksheets/sheet16.xml><?xml version="1.0" encoding="utf-8"?>
<worksheet xmlns="http://schemas.openxmlformats.org/spreadsheetml/2006/main" xmlns:r="http://schemas.openxmlformats.org/officeDocument/2006/relationships">
  <dimension ref="A1:B8"/>
  <sheetViews>
    <sheetView zoomScaleSheetLayoutView="100" workbookViewId="0" topLeftCell="A1">
      <selection activeCell="A1" sqref="A1"/>
    </sheetView>
  </sheetViews>
  <sheetFormatPr defaultColWidth="8.25390625" defaultRowHeight="14.25"/>
  <cols>
    <col min="1" max="1" width="41.25390625" style="20" customWidth="1"/>
    <col min="2" max="2" width="36.125" style="20" customWidth="1"/>
    <col min="3" max="250" width="8.25390625" style="20" customWidth="1"/>
    <col min="251" max="16384" width="8.25390625" style="20" customWidth="1"/>
  </cols>
  <sheetData>
    <row r="1" s="20" customFormat="1" ht="21" customHeight="1">
      <c r="A1" s="2" t="s">
        <v>2896</v>
      </c>
    </row>
    <row r="2" spans="1:2" s="20" customFormat="1" ht="49.5" customHeight="1">
      <c r="A2" s="21" t="s">
        <v>2897</v>
      </c>
      <c r="B2" s="21"/>
    </row>
    <row r="3" spans="1:2" s="20" customFormat="1" ht="21" customHeight="1">
      <c r="A3" s="22"/>
      <c r="B3" s="23" t="s">
        <v>2</v>
      </c>
    </row>
    <row r="4" spans="1:2" s="20" customFormat="1" ht="51" customHeight="1">
      <c r="A4" s="24" t="s">
        <v>2621</v>
      </c>
      <c r="B4" s="24" t="s">
        <v>2622</v>
      </c>
    </row>
    <row r="5" spans="1:2" s="20" customFormat="1" ht="39.75" customHeight="1">
      <c r="A5" s="25" t="s">
        <v>2898</v>
      </c>
      <c r="B5" s="26">
        <v>115914</v>
      </c>
    </row>
    <row r="6" spans="1:2" s="20" customFormat="1" ht="39.75" customHeight="1">
      <c r="A6" s="25" t="s">
        <v>2899</v>
      </c>
      <c r="B6" s="26">
        <v>115914</v>
      </c>
    </row>
    <row r="7" spans="1:2" s="20" customFormat="1" ht="39.75" customHeight="1">
      <c r="A7" s="27"/>
      <c r="B7" s="27"/>
    </row>
    <row r="8" spans="1:2" s="20" customFormat="1" ht="75" customHeight="1">
      <c r="A8" s="27"/>
      <c r="B8" s="27"/>
    </row>
  </sheetData>
  <sheetProtection/>
  <mergeCells count="3">
    <mergeCell ref="A2:B2"/>
    <mergeCell ref="A7:B7"/>
    <mergeCell ref="A8:B8"/>
  </mergeCells>
  <printOptions/>
  <pageMargins left="0.75" right="0.75" top="1" bottom="1" header="0.5097222222222222" footer="0.5097222222222222"/>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A1" sqref="A1"/>
    </sheetView>
  </sheetViews>
  <sheetFormatPr defaultColWidth="12.125" defaultRowHeight="15" customHeight="1"/>
  <cols>
    <col min="1" max="1" width="20.625" style="15" customWidth="1"/>
    <col min="2" max="2" width="10.25390625" style="15" customWidth="1"/>
    <col min="3" max="3" width="12.125" style="15" customWidth="1"/>
    <col min="4" max="4" width="12.50390625" style="15" customWidth="1"/>
    <col min="5" max="5" width="13.125" style="15" customWidth="1"/>
    <col min="6" max="6" width="12.25390625" style="15" customWidth="1"/>
    <col min="7" max="7" width="11.875" style="15" customWidth="1"/>
    <col min="8" max="9" width="8.625" style="15" customWidth="1"/>
    <col min="10" max="255" width="12.125" style="15" customWidth="1"/>
  </cols>
  <sheetData>
    <row r="1" ht="27" customHeight="1">
      <c r="A1" s="2" t="s">
        <v>2900</v>
      </c>
    </row>
    <row r="2" spans="1:9" s="15" customFormat="1" ht="33.75" customHeight="1">
      <c r="A2" s="3" t="s">
        <v>2901</v>
      </c>
      <c r="B2" s="3"/>
      <c r="C2" s="3"/>
      <c r="D2" s="3"/>
      <c r="E2" s="3"/>
      <c r="F2" s="3"/>
      <c r="G2" s="3"/>
      <c r="H2" s="3"/>
      <c r="I2" s="3"/>
    </row>
    <row r="3" spans="1:9" s="15" customFormat="1" ht="21.75" customHeight="1">
      <c r="A3" s="4" t="s">
        <v>2</v>
      </c>
      <c r="B3" s="4"/>
      <c r="C3" s="4"/>
      <c r="D3" s="4"/>
      <c r="E3" s="4"/>
      <c r="F3" s="4"/>
      <c r="G3" s="4"/>
      <c r="H3" s="4"/>
      <c r="I3" s="4"/>
    </row>
    <row r="4" spans="1:9" s="15" customFormat="1" ht="43.5" customHeight="1">
      <c r="A4" s="5" t="s">
        <v>2902</v>
      </c>
      <c r="B4" s="6" t="s">
        <v>94</v>
      </c>
      <c r="C4" s="6" t="s">
        <v>2903</v>
      </c>
      <c r="D4" s="6" t="s">
        <v>2904</v>
      </c>
      <c r="E4" s="6" t="s">
        <v>2905</v>
      </c>
      <c r="F4" s="6" t="s">
        <v>2906</v>
      </c>
      <c r="G4" s="6" t="s">
        <v>2907</v>
      </c>
      <c r="H4" s="6" t="s">
        <v>2908</v>
      </c>
      <c r="I4" s="6" t="s">
        <v>2909</v>
      </c>
    </row>
    <row r="5" spans="1:9" s="15" customFormat="1" ht="30" customHeight="1">
      <c r="A5" s="7" t="s">
        <v>2910</v>
      </c>
      <c r="B5" s="8">
        <f aca="true" t="shared" si="0" ref="B5:B19">SUM(C5:I5)</f>
        <v>373599</v>
      </c>
      <c r="C5" s="8">
        <v>226590</v>
      </c>
      <c r="D5" s="8">
        <v>23158</v>
      </c>
      <c r="E5" s="8">
        <v>54366</v>
      </c>
      <c r="F5" s="8">
        <v>15272</v>
      </c>
      <c r="G5" s="8">
        <v>52759</v>
      </c>
      <c r="H5" s="8">
        <v>846</v>
      </c>
      <c r="I5" s="8">
        <v>608</v>
      </c>
    </row>
    <row r="6" spans="1:9" s="15" customFormat="1" ht="30" customHeight="1">
      <c r="A6" s="9" t="s">
        <v>2911</v>
      </c>
      <c r="B6" s="8">
        <f t="shared" si="0"/>
        <v>191449</v>
      </c>
      <c r="C6" s="8">
        <v>126779</v>
      </c>
      <c r="D6" s="8">
        <v>4561</v>
      </c>
      <c r="E6" s="8">
        <v>28975</v>
      </c>
      <c r="F6" s="8">
        <v>15251</v>
      </c>
      <c r="G6" s="8">
        <v>14478</v>
      </c>
      <c r="H6" s="8">
        <v>803</v>
      </c>
      <c r="I6" s="8">
        <v>602</v>
      </c>
    </row>
    <row r="7" spans="1:9" s="15" customFormat="1" ht="30" customHeight="1">
      <c r="A7" s="9" t="s">
        <v>2912</v>
      </c>
      <c r="B7" s="8">
        <f t="shared" si="0"/>
        <v>424</v>
      </c>
      <c r="C7" s="8">
        <v>224</v>
      </c>
      <c r="D7" s="8">
        <v>29</v>
      </c>
      <c r="E7" s="8">
        <v>27</v>
      </c>
      <c r="F7" s="8">
        <v>21</v>
      </c>
      <c r="G7" s="8">
        <v>91</v>
      </c>
      <c r="H7" s="8">
        <v>26</v>
      </c>
      <c r="I7" s="8">
        <v>6</v>
      </c>
    </row>
    <row r="8" spans="1:9" s="15" customFormat="1" ht="30" customHeight="1">
      <c r="A8" s="9" t="s">
        <v>2913</v>
      </c>
      <c r="B8" s="8">
        <f t="shared" si="0"/>
        <v>122367</v>
      </c>
      <c r="C8" s="8">
        <v>40326</v>
      </c>
      <c r="D8" s="8">
        <v>18551</v>
      </c>
      <c r="E8" s="8">
        <v>25300</v>
      </c>
      <c r="F8" s="8">
        <v>0</v>
      </c>
      <c r="G8" s="8">
        <v>38190</v>
      </c>
      <c r="H8" s="8">
        <v>0</v>
      </c>
      <c r="I8" s="8">
        <v>0</v>
      </c>
    </row>
    <row r="9" spans="1:9" s="15" customFormat="1" ht="30" customHeight="1">
      <c r="A9" s="9" t="s">
        <v>2914</v>
      </c>
      <c r="B9" s="8">
        <f t="shared" si="0"/>
        <v>0</v>
      </c>
      <c r="C9" s="8">
        <v>0</v>
      </c>
      <c r="D9" s="8">
        <v>0</v>
      </c>
      <c r="E9" s="8">
        <v>0</v>
      </c>
      <c r="F9" s="8">
        <v>0</v>
      </c>
      <c r="G9" s="8">
        <v>0</v>
      </c>
      <c r="H9" s="8">
        <v>0</v>
      </c>
      <c r="I9" s="8">
        <v>0</v>
      </c>
    </row>
    <row r="10" spans="1:9" s="15" customFormat="1" ht="30" customHeight="1">
      <c r="A10" s="9" t="s">
        <v>2915</v>
      </c>
      <c r="B10" s="8">
        <f t="shared" si="0"/>
        <v>56815</v>
      </c>
      <c r="C10" s="8">
        <v>56799</v>
      </c>
      <c r="D10" s="8">
        <v>14</v>
      </c>
      <c r="E10" s="8">
        <v>0</v>
      </c>
      <c r="F10" s="8">
        <v>0</v>
      </c>
      <c r="G10" s="8">
        <v>0</v>
      </c>
      <c r="H10" s="8">
        <v>2</v>
      </c>
      <c r="I10" s="8">
        <v>0</v>
      </c>
    </row>
    <row r="11" spans="1:9" s="15" customFormat="1" ht="30" customHeight="1">
      <c r="A11" s="9" t="s">
        <v>2916</v>
      </c>
      <c r="B11" s="8">
        <f t="shared" si="0"/>
        <v>82</v>
      </c>
      <c r="C11" s="8">
        <v>0</v>
      </c>
      <c r="D11" s="8">
        <v>3</v>
      </c>
      <c r="E11" s="8">
        <v>64</v>
      </c>
      <c r="F11" s="8">
        <v>0</v>
      </c>
      <c r="G11" s="8">
        <v>0</v>
      </c>
      <c r="H11" s="8">
        <v>15</v>
      </c>
      <c r="I11" s="8">
        <v>0</v>
      </c>
    </row>
    <row r="12" spans="1:9" s="15" customFormat="1" ht="30" customHeight="1">
      <c r="A12" s="9" t="s">
        <v>2917</v>
      </c>
      <c r="B12" s="16">
        <f t="shared" si="0"/>
        <v>0</v>
      </c>
      <c r="C12" s="8">
        <v>0</v>
      </c>
      <c r="D12" s="8">
        <v>0</v>
      </c>
      <c r="E12" s="8">
        <v>0</v>
      </c>
      <c r="F12" s="8">
        <v>0</v>
      </c>
      <c r="G12" s="8">
        <v>0</v>
      </c>
      <c r="H12" s="8">
        <v>0</v>
      </c>
      <c r="I12" s="8">
        <v>0</v>
      </c>
    </row>
    <row r="13" spans="1:9" s="15" customFormat="1" ht="30" customHeight="1">
      <c r="A13" s="17" t="s">
        <v>2918</v>
      </c>
      <c r="B13" s="16">
        <f t="shared" si="0"/>
        <v>2462</v>
      </c>
      <c r="C13" s="18">
        <v>2462</v>
      </c>
      <c r="D13" s="18"/>
      <c r="E13" s="18"/>
      <c r="F13" s="18"/>
      <c r="G13" s="18"/>
      <c r="H13" s="18"/>
      <c r="I13" s="18"/>
    </row>
    <row r="14" spans="1:9" ht="30" customHeight="1">
      <c r="A14" s="13" t="s">
        <v>2608</v>
      </c>
      <c r="B14" s="16">
        <f t="shared" si="0"/>
        <v>87868</v>
      </c>
      <c r="C14" s="19">
        <v>23889</v>
      </c>
      <c r="D14" s="19">
        <v>34514</v>
      </c>
      <c r="E14" s="19">
        <v>1326</v>
      </c>
      <c r="F14" s="19">
        <v>7367</v>
      </c>
      <c r="G14" s="19">
        <v>16115</v>
      </c>
      <c r="H14" s="19">
        <v>2506</v>
      </c>
      <c r="I14" s="19">
        <v>2151</v>
      </c>
    </row>
    <row r="15" spans="1:9" ht="30" customHeight="1">
      <c r="A15" s="13" t="s">
        <v>2919</v>
      </c>
      <c r="B15" s="19">
        <f>B5+B14</f>
        <v>461467</v>
      </c>
      <c r="C15" s="19">
        <f aca="true" t="shared" si="1" ref="C15:I15">C5+C14</f>
        <v>250479</v>
      </c>
      <c r="D15" s="19">
        <f t="shared" si="1"/>
        <v>57672</v>
      </c>
      <c r="E15" s="19">
        <f t="shared" si="1"/>
        <v>55692</v>
      </c>
      <c r="F15" s="19">
        <f t="shared" si="1"/>
        <v>22639</v>
      </c>
      <c r="G15" s="19">
        <f t="shared" si="1"/>
        <v>68874</v>
      </c>
      <c r="H15" s="19">
        <f t="shared" si="1"/>
        <v>3352</v>
      </c>
      <c r="I15" s="19">
        <f t="shared" si="1"/>
        <v>2759</v>
      </c>
    </row>
  </sheetData>
  <sheetProtection/>
  <mergeCells count="2">
    <mergeCell ref="A2:I2"/>
    <mergeCell ref="A3:I3"/>
  </mergeCells>
  <printOptions/>
  <pageMargins left="0.75" right="0.75" top="1" bottom="1" header="0.5097222222222222" footer="0.5097222222222222"/>
  <pageSetup fitToHeight="1" fitToWidth="1" orientation="portrait" paperSize="9" scale="73"/>
</worksheet>
</file>

<file path=xl/worksheets/sheet18.xml><?xml version="1.0" encoding="utf-8"?>
<worksheet xmlns="http://schemas.openxmlformats.org/spreadsheetml/2006/main" xmlns:r="http://schemas.openxmlformats.org/officeDocument/2006/relationships">
  <sheetPr>
    <pageSetUpPr fitToPage="1"/>
  </sheetPr>
  <dimension ref="A1:I12"/>
  <sheetViews>
    <sheetView zoomScaleSheetLayoutView="100" workbookViewId="0" topLeftCell="A1">
      <selection activeCell="F15" sqref="F15"/>
    </sheetView>
  </sheetViews>
  <sheetFormatPr defaultColWidth="12.125" defaultRowHeight="15" customHeight="1"/>
  <cols>
    <col min="1" max="1" width="21.75390625" style="1" customWidth="1"/>
    <col min="2" max="2" width="9.625" style="1" customWidth="1"/>
    <col min="3" max="3" width="12.125" style="1" customWidth="1"/>
    <col min="4" max="4" width="12.50390625" style="1" customWidth="1"/>
    <col min="5" max="5" width="13.125" style="1" customWidth="1"/>
    <col min="6" max="6" width="12.25390625" style="1" customWidth="1"/>
    <col min="7" max="7" width="11.875" style="1" customWidth="1"/>
    <col min="8" max="8" width="8.625" style="1" customWidth="1"/>
    <col min="9" max="9" width="8.50390625" style="1" customWidth="1"/>
    <col min="10" max="255" width="12.125" style="1" customWidth="1"/>
  </cols>
  <sheetData>
    <row r="1" ht="27" customHeight="1">
      <c r="A1" s="2" t="s">
        <v>2920</v>
      </c>
    </row>
    <row r="2" spans="1:9" s="1" customFormat="1" ht="33.75" customHeight="1">
      <c r="A2" s="3" t="s">
        <v>2921</v>
      </c>
      <c r="B2" s="3"/>
      <c r="C2" s="3"/>
      <c r="D2" s="3"/>
      <c r="E2" s="3"/>
      <c r="F2" s="3"/>
      <c r="G2" s="3"/>
      <c r="H2" s="3"/>
      <c r="I2" s="3"/>
    </row>
    <row r="3" spans="1:9" s="1" customFormat="1" ht="22.5" customHeight="1">
      <c r="A3" s="4" t="s">
        <v>2</v>
      </c>
      <c r="B3" s="4"/>
      <c r="C3" s="4"/>
      <c r="D3" s="4"/>
      <c r="E3" s="4"/>
      <c r="F3" s="4"/>
      <c r="G3" s="4"/>
      <c r="H3" s="4"/>
      <c r="I3" s="4"/>
    </row>
    <row r="4" spans="1:9" s="1" customFormat="1" ht="43.5" customHeight="1">
      <c r="A4" s="5" t="s">
        <v>2902</v>
      </c>
      <c r="B4" s="6" t="s">
        <v>94</v>
      </c>
      <c r="C4" s="6" t="s">
        <v>2903</v>
      </c>
      <c r="D4" s="6" t="s">
        <v>2904</v>
      </c>
      <c r="E4" s="6" t="s">
        <v>2905</v>
      </c>
      <c r="F4" s="6" t="s">
        <v>2906</v>
      </c>
      <c r="G4" s="6" t="s">
        <v>2907</v>
      </c>
      <c r="H4" s="6" t="s">
        <v>2908</v>
      </c>
      <c r="I4" s="6" t="s">
        <v>2909</v>
      </c>
    </row>
    <row r="5" spans="1:9" s="1" customFormat="1" ht="30" customHeight="1">
      <c r="A5" s="7" t="s">
        <v>2922</v>
      </c>
      <c r="B5" s="8">
        <f aca="true" t="shared" si="0" ref="B5:B11">SUM(C5:I5)</f>
        <v>221718</v>
      </c>
      <c r="C5" s="8">
        <v>80880</v>
      </c>
      <c r="D5" s="8">
        <v>20332</v>
      </c>
      <c r="E5" s="8">
        <v>48989</v>
      </c>
      <c r="F5" s="8">
        <v>14760</v>
      </c>
      <c r="G5" s="8">
        <v>56205</v>
      </c>
      <c r="H5" s="8">
        <v>262</v>
      </c>
      <c r="I5" s="8">
        <v>290</v>
      </c>
    </row>
    <row r="6" spans="1:9" s="1" customFormat="1" ht="30" customHeight="1">
      <c r="A6" s="9" t="s">
        <v>2923</v>
      </c>
      <c r="B6" s="8">
        <f t="shared" si="0"/>
        <v>221586</v>
      </c>
      <c r="C6" s="8">
        <v>80880</v>
      </c>
      <c r="D6" s="8">
        <v>20327</v>
      </c>
      <c r="E6" s="8">
        <v>48984</v>
      </c>
      <c r="F6" s="8">
        <v>14760</v>
      </c>
      <c r="G6" s="8">
        <v>56205</v>
      </c>
      <c r="H6" s="8">
        <v>140</v>
      </c>
      <c r="I6" s="8">
        <v>290</v>
      </c>
    </row>
    <row r="7" spans="1:9" s="1" customFormat="1" ht="30" customHeight="1">
      <c r="A7" s="9" t="s">
        <v>2924</v>
      </c>
      <c r="B7" s="8">
        <f t="shared" si="0"/>
        <v>70</v>
      </c>
      <c r="C7" s="8">
        <v>0</v>
      </c>
      <c r="D7" s="8">
        <v>0</v>
      </c>
      <c r="E7" s="8">
        <v>0</v>
      </c>
      <c r="F7" s="8">
        <v>0</v>
      </c>
      <c r="G7" s="8">
        <v>0</v>
      </c>
      <c r="H7" s="8">
        <v>70</v>
      </c>
      <c r="I7" s="8">
        <v>0</v>
      </c>
    </row>
    <row r="8" spans="1:9" s="1" customFormat="1" ht="30" customHeight="1">
      <c r="A8" s="9" t="s">
        <v>2925</v>
      </c>
      <c r="B8" s="8">
        <f t="shared" si="0"/>
        <v>10</v>
      </c>
      <c r="C8" s="8">
        <v>0</v>
      </c>
      <c r="D8" s="8">
        <v>5</v>
      </c>
      <c r="E8" s="8">
        <v>5</v>
      </c>
      <c r="F8" s="8">
        <v>0</v>
      </c>
      <c r="G8" s="8">
        <v>0</v>
      </c>
      <c r="H8" s="8">
        <v>0</v>
      </c>
      <c r="I8" s="8">
        <v>0</v>
      </c>
    </row>
    <row r="9" spans="1:9" s="1" customFormat="1" ht="30" customHeight="1">
      <c r="A9" s="9" t="s">
        <v>2926</v>
      </c>
      <c r="B9" s="8">
        <f t="shared" si="0"/>
        <v>0</v>
      </c>
      <c r="C9" s="8">
        <v>0</v>
      </c>
      <c r="D9" s="8">
        <v>0</v>
      </c>
      <c r="E9" s="8">
        <v>0</v>
      </c>
      <c r="F9" s="8">
        <v>0</v>
      </c>
      <c r="G9" s="8">
        <v>0</v>
      </c>
      <c r="H9" s="8">
        <v>0</v>
      </c>
      <c r="I9" s="8">
        <v>0</v>
      </c>
    </row>
    <row r="10" spans="1:9" ht="30" customHeight="1">
      <c r="A10" s="10" t="s">
        <v>2927</v>
      </c>
      <c r="B10" s="8">
        <f t="shared" si="0"/>
        <v>52</v>
      </c>
      <c r="C10" s="11"/>
      <c r="D10" s="11"/>
      <c r="E10" s="11"/>
      <c r="F10" s="11"/>
      <c r="G10" s="11"/>
      <c r="H10" s="12">
        <v>52</v>
      </c>
      <c r="I10" s="11"/>
    </row>
    <row r="11" spans="1:9" ht="30" customHeight="1">
      <c r="A11" s="13" t="s">
        <v>2928</v>
      </c>
      <c r="B11" s="8">
        <f t="shared" si="0"/>
        <v>239749</v>
      </c>
      <c r="C11" s="14">
        <v>169599</v>
      </c>
      <c r="D11" s="14">
        <v>37340</v>
      </c>
      <c r="E11" s="14">
        <v>6703</v>
      </c>
      <c r="F11" s="14">
        <v>7879</v>
      </c>
      <c r="G11" s="14">
        <v>12669</v>
      </c>
      <c r="H11" s="14">
        <v>3090</v>
      </c>
      <c r="I11" s="14">
        <v>2469</v>
      </c>
    </row>
    <row r="12" spans="1:9" ht="30" customHeight="1">
      <c r="A12" s="13" t="s">
        <v>2929</v>
      </c>
      <c r="B12" s="8">
        <f aca="true" t="shared" si="1" ref="B12:I12">B5+B11</f>
        <v>461467</v>
      </c>
      <c r="C12" s="8">
        <f t="shared" si="1"/>
        <v>250479</v>
      </c>
      <c r="D12" s="8">
        <f t="shared" si="1"/>
        <v>57672</v>
      </c>
      <c r="E12" s="8">
        <f t="shared" si="1"/>
        <v>55692</v>
      </c>
      <c r="F12" s="8">
        <f t="shared" si="1"/>
        <v>22639</v>
      </c>
      <c r="G12" s="8">
        <f t="shared" si="1"/>
        <v>68874</v>
      </c>
      <c r="H12" s="8">
        <f t="shared" si="1"/>
        <v>3352</v>
      </c>
      <c r="I12" s="8">
        <f t="shared" si="1"/>
        <v>2759</v>
      </c>
    </row>
  </sheetData>
  <sheetProtection/>
  <mergeCells count="2">
    <mergeCell ref="A2:I2"/>
    <mergeCell ref="A3:I3"/>
  </mergeCells>
  <printOptions/>
  <pageMargins left="0.75" right="0.75" top="1" bottom="1" header="0.5097222222222222" footer="0.5097222222222222"/>
  <pageSetup fitToHeight="1" fitToWidth="1" orientation="portrait" paperSize="9" scale="73"/>
</worksheet>
</file>

<file path=xl/worksheets/sheet2.xml><?xml version="1.0" encoding="utf-8"?>
<worksheet xmlns="http://schemas.openxmlformats.org/spreadsheetml/2006/main" xmlns:r="http://schemas.openxmlformats.org/officeDocument/2006/relationships">
  <dimension ref="A1:B21"/>
  <sheetViews>
    <sheetView zoomScaleSheetLayoutView="100" workbookViewId="0" topLeftCell="A1">
      <selection activeCell="C1" sqref="C1:C65536"/>
    </sheetView>
  </sheetViews>
  <sheetFormatPr defaultColWidth="9.00390625" defaultRowHeight="14.25"/>
  <cols>
    <col min="1" max="1" width="58.375" style="104" customWidth="1"/>
    <col min="2" max="2" width="12.00390625" style="104" customWidth="1"/>
    <col min="3" max="4" width="9.00390625" style="104" customWidth="1"/>
    <col min="5" max="5" width="13.75390625" style="104" bestFit="1" customWidth="1"/>
    <col min="6" max="255" width="9.00390625" style="104" customWidth="1"/>
  </cols>
  <sheetData>
    <row r="1" ht="24" customHeight="1">
      <c r="A1" s="102" t="s">
        <v>41</v>
      </c>
    </row>
    <row r="2" spans="1:2" s="104" customFormat="1" ht="27" customHeight="1">
      <c r="A2" s="105" t="s">
        <v>42</v>
      </c>
      <c r="B2" s="105"/>
    </row>
    <row r="3" spans="1:2" s="104" customFormat="1" ht="25.5" customHeight="1">
      <c r="A3" s="106"/>
      <c r="B3" s="104" t="s">
        <v>2</v>
      </c>
    </row>
    <row r="4" spans="1:2" s="104" customFormat="1" ht="25.5" customHeight="1">
      <c r="A4" s="107" t="s">
        <v>43</v>
      </c>
      <c r="B4" s="108" t="s">
        <v>44</v>
      </c>
    </row>
    <row r="5" spans="1:2" s="104" customFormat="1" ht="25.5" customHeight="1">
      <c r="A5" s="115" t="s">
        <v>45</v>
      </c>
      <c r="B5" s="116">
        <v>8428</v>
      </c>
    </row>
    <row r="6" spans="1:2" s="104" customFormat="1" ht="25.5" customHeight="1">
      <c r="A6" s="109" t="s">
        <v>46</v>
      </c>
      <c r="B6" s="117">
        <f>SUM(B7:B21)</f>
        <v>297157</v>
      </c>
    </row>
    <row r="7" spans="1:2" s="104" customFormat="1" ht="25.5" customHeight="1">
      <c r="A7" s="118" t="s">
        <v>47</v>
      </c>
      <c r="B7" s="111">
        <v>67669</v>
      </c>
    </row>
    <row r="8" spans="1:2" s="104" customFormat="1" ht="25.5" customHeight="1">
      <c r="A8" s="119" t="s">
        <v>48</v>
      </c>
      <c r="B8" s="111">
        <v>28930</v>
      </c>
    </row>
    <row r="9" spans="1:2" s="104" customFormat="1" ht="25.5" customHeight="1">
      <c r="A9" s="119" t="s">
        <v>49</v>
      </c>
      <c r="B9" s="111">
        <v>10003</v>
      </c>
    </row>
    <row r="10" spans="1:2" s="104" customFormat="1" ht="25.5" customHeight="1">
      <c r="A10" s="119" t="s">
        <v>50</v>
      </c>
      <c r="B10" s="112">
        <v>510</v>
      </c>
    </row>
    <row r="11" spans="1:2" s="104" customFormat="1" ht="25.5" customHeight="1">
      <c r="A11" s="119" t="s">
        <v>51</v>
      </c>
      <c r="B11" s="108">
        <v>707</v>
      </c>
    </row>
    <row r="12" spans="1:2" s="104" customFormat="1" ht="25.5" customHeight="1">
      <c r="A12" s="120" t="s">
        <v>52</v>
      </c>
      <c r="B12" s="112">
        <v>1002</v>
      </c>
    </row>
    <row r="13" spans="1:2" s="104" customFormat="1" ht="25.5" customHeight="1">
      <c r="A13" s="120" t="s">
        <v>53</v>
      </c>
      <c r="B13" s="112">
        <v>28105</v>
      </c>
    </row>
    <row r="14" spans="1:2" s="104" customFormat="1" ht="25.5" customHeight="1">
      <c r="A14" s="120" t="s">
        <v>54</v>
      </c>
      <c r="B14" s="113">
        <v>56401</v>
      </c>
    </row>
    <row r="15" spans="1:2" s="104" customFormat="1" ht="25.5" customHeight="1">
      <c r="A15" s="120" t="s">
        <v>55</v>
      </c>
      <c r="B15" s="112">
        <v>36204</v>
      </c>
    </row>
    <row r="16" spans="1:2" s="104" customFormat="1" ht="25.5" customHeight="1">
      <c r="A16" s="120" t="s">
        <v>56</v>
      </c>
      <c r="B16" s="112">
        <v>4693</v>
      </c>
    </row>
    <row r="17" spans="1:2" s="104" customFormat="1" ht="25.5" customHeight="1">
      <c r="A17" s="120" t="s">
        <v>57</v>
      </c>
      <c r="B17" s="112">
        <v>3655</v>
      </c>
    </row>
    <row r="18" spans="1:2" s="104" customFormat="1" ht="25.5" customHeight="1">
      <c r="A18" s="120" t="s">
        <v>58</v>
      </c>
      <c r="B18" s="113">
        <v>22177</v>
      </c>
    </row>
    <row r="19" spans="1:2" s="104" customFormat="1" ht="25.5" customHeight="1">
      <c r="A19" s="121" t="s">
        <v>59</v>
      </c>
      <c r="B19" s="112">
        <v>1371</v>
      </c>
    </row>
    <row r="20" spans="1:2" s="104" customFormat="1" ht="25.5" customHeight="1">
      <c r="A20" s="121" t="s">
        <v>60</v>
      </c>
      <c r="B20" s="112">
        <v>5059</v>
      </c>
    </row>
    <row r="21" spans="1:2" s="104" customFormat="1" ht="25.5" customHeight="1">
      <c r="A21" s="120" t="s">
        <v>61</v>
      </c>
      <c r="B21" s="113">
        <v>30671</v>
      </c>
    </row>
  </sheetData>
  <sheetProtection/>
  <mergeCells count="1">
    <mergeCell ref="A2:B2"/>
  </mergeCells>
  <conditionalFormatting sqref="B21 B18 B14 A2:A3 B7:B9">
    <cfRule type="cellIs" priority="1" dxfId="0" operator="equal" stopIfTrue="1">
      <formula>0</formula>
    </cfRule>
  </conditionalFormatting>
  <printOptions/>
  <pageMargins left="1.1"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B21"/>
  <sheetViews>
    <sheetView zoomScaleSheetLayoutView="100" workbookViewId="0" topLeftCell="A1">
      <selection activeCell="A2" sqref="A2:B2"/>
    </sheetView>
  </sheetViews>
  <sheetFormatPr defaultColWidth="9.00390625" defaultRowHeight="14.25"/>
  <cols>
    <col min="1" max="1" width="58.375" style="104" customWidth="1"/>
    <col min="2" max="2" width="12.00390625" style="104" customWidth="1"/>
    <col min="3" max="4" width="9.00390625" style="104" customWidth="1"/>
    <col min="5" max="5" width="13.75390625" style="104" bestFit="1" customWidth="1"/>
    <col min="6" max="255" width="9.00390625" style="104" customWidth="1"/>
  </cols>
  <sheetData>
    <row r="1" ht="24" customHeight="1">
      <c r="A1" s="102" t="s">
        <v>62</v>
      </c>
    </row>
    <row r="2" spans="1:2" s="104" customFormat="1" ht="27" customHeight="1">
      <c r="A2" s="105" t="s">
        <v>63</v>
      </c>
      <c r="B2" s="105"/>
    </row>
    <row r="3" spans="1:2" s="104" customFormat="1" ht="25.5" customHeight="1">
      <c r="A3" s="106"/>
      <c r="B3" s="104" t="s">
        <v>2</v>
      </c>
    </row>
    <row r="4" spans="1:2" s="104" customFormat="1" ht="25.5" customHeight="1">
      <c r="A4" s="107" t="s">
        <v>43</v>
      </c>
      <c r="B4" s="108" t="s">
        <v>44</v>
      </c>
    </row>
    <row r="5" spans="1:2" s="104" customFormat="1" ht="25.5" customHeight="1">
      <c r="A5" s="109" t="s">
        <v>64</v>
      </c>
      <c r="B5" s="110">
        <f>SUM(B6:B21)</f>
        <v>86021</v>
      </c>
    </row>
    <row r="6" spans="1:2" s="104" customFormat="1" ht="25.5" customHeight="1">
      <c r="A6" s="83" t="s">
        <v>65</v>
      </c>
      <c r="B6" s="111">
        <v>2053</v>
      </c>
    </row>
    <row r="7" spans="1:2" s="104" customFormat="1" ht="25.5" customHeight="1">
      <c r="A7" s="83" t="s">
        <v>66</v>
      </c>
      <c r="B7" s="111">
        <v>1161</v>
      </c>
    </row>
    <row r="8" spans="1:2" s="104" customFormat="1" ht="25.5" customHeight="1">
      <c r="A8" s="83" t="s">
        <v>67</v>
      </c>
      <c r="B8" s="111">
        <v>4939</v>
      </c>
    </row>
    <row r="9" spans="1:2" s="104" customFormat="1" ht="25.5" customHeight="1">
      <c r="A9" s="83" t="s">
        <v>68</v>
      </c>
      <c r="B9" s="111">
        <v>513</v>
      </c>
    </row>
    <row r="10" spans="1:2" s="104" customFormat="1" ht="25.5" customHeight="1">
      <c r="A10" s="83" t="s">
        <v>69</v>
      </c>
      <c r="B10" s="112">
        <v>758</v>
      </c>
    </row>
    <row r="11" spans="1:2" s="104" customFormat="1" ht="25.5" customHeight="1">
      <c r="A11" s="83" t="s">
        <v>70</v>
      </c>
      <c r="B11" s="108">
        <v>9779</v>
      </c>
    </row>
    <row r="12" spans="1:2" s="104" customFormat="1" ht="25.5" customHeight="1">
      <c r="A12" s="89" t="s">
        <v>71</v>
      </c>
      <c r="B12" s="112">
        <v>12150</v>
      </c>
    </row>
    <row r="13" spans="1:2" s="104" customFormat="1" ht="25.5" customHeight="1">
      <c r="A13" s="83" t="s">
        <v>72</v>
      </c>
      <c r="B13" s="112">
        <v>2202</v>
      </c>
    </row>
    <row r="14" spans="1:2" s="104" customFormat="1" ht="25.5" customHeight="1">
      <c r="A14" s="83" t="s">
        <v>73</v>
      </c>
      <c r="B14" s="113">
        <v>282</v>
      </c>
    </row>
    <row r="15" spans="1:2" s="104" customFormat="1" ht="25.5" customHeight="1">
      <c r="A15" s="83" t="s">
        <v>74</v>
      </c>
      <c r="B15" s="112">
        <v>28921</v>
      </c>
    </row>
    <row r="16" spans="1:2" s="104" customFormat="1" ht="25.5" customHeight="1">
      <c r="A16" s="83" t="s">
        <v>75</v>
      </c>
      <c r="B16" s="112">
        <v>7863</v>
      </c>
    </row>
    <row r="17" spans="1:2" s="104" customFormat="1" ht="25.5" customHeight="1">
      <c r="A17" s="94" t="s">
        <v>76</v>
      </c>
      <c r="B17" s="112">
        <v>3553</v>
      </c>
    </row>
    <row r="18" spans="1:2" s="104" customFormat="1" ht="25.5" customHeight="1">
      <c r="A18" s="94" t="s">
        <v>77</v>
      </c>
      <c r="B18" s="112">
        <v>443</v>
      </c>
    </row>
    <row r="19" spans="1:2" s="104" customFormat="1" ht="25.5" customHeight="1">
      <c r="A19" s="95" t="s">
        <v>78</v>
      </c>
      <c r="B19" s="113">
        <v>1092</v>
      </c>
    </row>
    <row r="20" spans="1:2" s="104" customFormat="1" ht="25.5" customHeight="1">
      <c r="A20" s="95" t="s">
        <v>79</v>
      </c>
      <c r="B20" s="113">
        <v>7474</v>
      </c>
    </row>
    <row r="21" spans="1:2" ht="25.5" customHeight="1">
      <c r="A21" s="94" t="s">
        <v>80</v>
      </c>
      <c r="B21" s="114">
        <v>2838</v>
      </c>
    </row>
  </sheetData>
  <sheetProtection/>
  <mergeCells count="1">
    <mergeCell ref="A2:B2"/>
  </mergeCells>
  <conditionalFormatting sqref="A2:A3 B19:B20 B14 B6:B9">
    <cfRule type="cellIs" priority="1" dxfId="0" operator="equal" stopIfTrue="1">
      <formula>0</formula>
    </cfRule>
  </conditionalFormatting>
  <printOptions/>
  <pageMargins left="1.1" right="0.75" top="1" bottom="1" header="0.5097222222222222" footer="0.5097222222222222"/>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N1156"/>
  <sheetViews>
    <sheetView zoomScaleSheetLayoutView="100" workbookViewId="0" topLeftCell="A1">
      <pane xSplit="5" ySplit="4" topLeftCell="F5" activePane="bottomRight" state="frozen"/>
      <selection pane="bottomRight" activeCell="B1" sqref="A1:J65536"/>
    </sheetView>
  </sheetViews>
  <sheetFormatPr defaultColWidth="5.125" defaultRowHeight="14.25"/>
  <cols>
    <col min="1" max="1" width="12.50390625" style="31" customWidth="1"/>
    <col min="2" max="2" width="12.00390625" style="31" customWidth="1"/>
    <col min="3" max="3" width="10.875" style="31" hidden="1" customWidth="1"/>
    <col min="4" max="4" width="18.375" style="31" customWidth="1"/>
    <col min="5" max="5" width="20.875" style="31" customWidth="1"/>
    <col min="6" max="6" width="15.375" style="31" customWidth="1"/>
    <col min="7" max="7" width="18.00390625" style="31" hidden="1" customWidth="1"/>
    <col min="8" max="8" width="8.75390625" style="31" customWidth="1"/>
    <col min="9" max="9" width="9.25390625" style="31" hidden="1" customWidth="1"/>
    <col min="10" max="10" width="12.125" style="31" customWidth="1"/>
    <col min="11" max="13" width="11.25390625" style="31" customWidth="1"/>
    <col min="14" max="250" width="5.125" style="31" customWidth="1"/>
    <col min="251" max="16384" width="5.125" style="31" customWidth="1"/>
  </cols>
  <sheetData>
    <row r="1" spans="1:11" s="31" customFormat="1" ht="26.25" customHeight="1">
      <c r="A1" s="102" t="s">
        <v>81</v>
      </c>
      <c r="K1" s="33"/>
    </row>
    <row r="2" spans="1:10" s="31" customFormat="1" ht="25.5" customHeight="1">
      <c r="A2" s="103" t="s">
        <v>82</v>
      </c>
      <c r="B2" s="103"/>
      <c r="C2" s="103"/>
      <c r="D2" s="103"/>
      <c r="E2" s="103"/>
      <c r="F2" s="103"/>
      <c r="G2" s="103"/>
      <c r="H2" s="103"/>
      <c r="I2" s="103"/>
      <c r="J2" s="103"/>
    </row>
    <row r="3" spans="1:11" s="31" customFormat="1" ht="21.75" customHeight="1">
      <c r="A3" s="33"/>
      <c r="B3" s="33"/>
      <c r="C3" s="33"/>
      <c r="D3" s="33"/>
      <c r="E3" s="33"/>
      <c r="F3" s="33"/>
      <c r="G3" s="33"/>
      <c r="H3" s="33"/>
      <c r="I3" s="33"/>
      <c r="J3" s="33" t="s">
        <v>83</v>
      </c>
      <c r="K3" s="33"/>
    </row>
    <row r="4" spans="1:11" s="31" customFormat="1" ht="24" customHeight="1">
      <c r="A4" s="34" t="s">
        <v>84</v>
      </c>
      <c r="B4" s="34" t="s">
        <v>85</v>
      </c>
      <c r="C4" s="34" t="s">
        <v>86</v>
      </c>
      <c r="D4" s="34" t="s">
        <v>87</v>
      </c>
      <c r="E4" s="34" t="s">
        <v>88</v>
      </c>
      <c r="F4" s="34" t="s">
        <v>89</v>
      </c>
      <c r="G4" s="34" t="s">
        <v>90</v>
      </c>
      <c r="H4" s="34" t="s">
        <v>91</v>
      </c>
      <c r="I4" s="37" t="s">
        <v>92</v>
      </c>
      <c r="J4" s="34" t="s">
        <v>93</v>
      </c>
      <c r="K4" s="33"/>
    </row>
    <row r="5" spans="1:10" s="31" customFormat="1" ht="24" customHeight="1">
      <c r="A5" s="35"/>
      <c r="B5" s="36"/>
      <c r="C5" s="35"/>
      <c r="D5" s="35" t="s">
        <v>94</v>
      </c>
      <c r="E5" s="35"/>
      <c r="F5" s="35"/>
      <c r="G5" s="35"/>
      <c r="H5" s="35"/>
      <c r="I5" s="35"/>
      <c r="J5" s="38">
        <v>862306096.4</v>
      </c>
    </row>
    <row r="6" spans="1:13" s="31" customFormat="1" ht="24" customHeight="1">
      <c r="A6" s="35"/>
      <c r="B6" s="36"/>
      <c r="C6" s="35"/>
      <c r="D6" s="35" t="s">
        <v>95</v>
      </c>
      <c r="E6" s="35"/>
      <c r="F6" s="35"/>
      <c r="G6" s="35"/>
      <c r="H6" s="35"/>
      <c r="I6" s="35"/>
      <c r="J6" s="38">
        <v>2560000</v>
      </c>
      <c r="L6" s="39"/>
      <c r="M6" s="39"/>
    </row>
    <row r="7" spans="1:13" s="31" customFormat="1" ht="24" customHeight="1">
      <c r="A7" s="35"/>
      <c r="B7" s="36"/>
      <c r="C7" s="35" t="s">
        <v>96</v>
      </c>
      <c r="D7" s="35" t="s">
        <v>97</v>
      </c>
      <c r="E7" s="35"/>
      <c r="F7" s="35"/>
      <c r="G7" s="35"/>
      <c r="H7" s="35"/>
      <c r="I7" s="35"/>
      <c r="J7" s="38">
        <v>1220000</v>
      </c>
      <c r="K7" s="39"/>
      <c r="L7" s="39"/>
      <c r="M7" s="39"/>
    </row>
    <row r="8" spans="1:13" s="31" customFormat="1" ht="24" customHeight="1">
      <c r="A8" s="35" t="s">
        <v>95</v>
      </c>
      <c r="B8" s="36">
        <v>43440.359664351854</v>
      </c>
      <c r="C8" s="35" t="s">
        <v>98</v>
      </c>
      <c r="D8" s="35" t="s">
        <v>99</v>
      </c>
      <c r="E8" s="35" t="s">
        <v>100</v>
      </c>
      <c r="F8" s="35" t="s">
        <v>101</v>
      </c>
      <c r="G8" s="35" t="s">
        <v>102</v>
      </c>
      <c r="H8" s="35" t="s">
        <v>103</v>
      </c>
      <c r="I8" s="35" t="s">
        <v>104</v>
      </c>
      <c r="J8" s="38">
        <v>400000</v>
      </c>
      <c r="K8" s="39"/>
      <c r="L8" s="39"/>
      <c r="M8" s="39"/>
    </row>
    <row r="9" spans="1:13" s="31" customFormat="1" ht="24" customHeight="1">
      <c r="A9" s="35" t="s">
        <v>95</v>
      </c>
      <c r="B9" s="36">
        <v>43313.34326388889</v>
      </c>
      <c r="C9" s="35" t="s">
        <v>98</v>
      </c>
      <c r="D9" s="35" t="s">
        <v>99</v>
      </c>
      <c r="E9" s="35" t="s">
        <v>100</v>
      </c>
      <c r="F9" s="35" t="s">
        <v>105</v>
      </c>
      <c r="G9" s="35" t="s">
        <v>106</v>
      </c>
      <c r="H9" s="35" t="s">
        <v>107</v>
      </c>
      <c r="I9" s="35" t="s">
        <v>104</v>
      </c>
      <c r="J9" s="38">
        <v>820000</v>
      </c>
      <c r="K9" s="39"/>
      <c r="L9" s="39"/>
      <c r="M9" s="39"/>
    </row>
    <row r="10" spans="1:13" s="31" customFormat="1" ht="24" customHeight="1">
      <c r="A10" s="35"/>
      <c r="B10" s="36"/>
      <c r="C10" s="35" t="s">
        <v>108</v>
      </c>
      <c r="D10" s="35" t="s">
        <v>109</v>
      </c>
      <c r="E10" s="35"/>
      <c r="F10" s="35"/>
      <c r="G10" s="35"/>
      <c r="H10" s="35"/>
      <c r="I10" s="35"/>
      <c r="J10" s="38">
        <v>1340000</v>
      </c>
      <c r="K10" s="39"/>
      <c r="L10" s="39"/>
      <c r="M10" s="39"/>
    </row>
    <row r="11" spans="1:13" s="31" customFormat="1" ht="24" customHeight="1">
      <c r="A11" s="35" t="s">
        <v>95</v>
      </c>
      <c r="B11" s="36">
        <v>43290.349074074074</v>
      </c>
      <c r="C11" s="35" t="s">
        <v>110</v>
      </c>
      <c r="D11" s="35" t="s">
        <v>111</v>
      </c>
      <c r="E11" s="35" t="s">
        <v>112</v>
      </c>
      <c r="F11" s="35" t="s">
        <v>113</v>
      </c>
      <c r="G11" s="35" t="s">
        <v>114</v>
      </c>
      <c r="H11" s="35" t="s">
        <v>103</v>
      </c>
      <c r="I11" s="35" t="s">
        <v>104</v>
      </c>
      <c r="J11" s="38">
        <v>660000</v>
      </c>
      <c r="L11" s="39"/>
      <c r="M11" s="39"/>
    </row>
    <row r="12" spans="1:14" s="31" customFormat="1" ht="24" customHeight="1">
      <c r="A12" s="35" t="s">
        <v>95</v>
      </c>
      <c r="B12" s="36">
        <v>43440.361493055556</v>
      </c>
      <c r="C12" s="35" t="s">
        <v>110</v>
      </c>
      <c r="D12" s="35" t="s">
        <v>111</v>
      </c>
      <c r="E12" s="35" t="s">
        <v>100</v>
      </c>
      <c r="F12" s="35" t="s">
        <v>101</v>
      </c>
      <c r="G12" s="35" t="s">
        <v>102</v>
      </c>
      <c r="H12" s="35" t="s">
        <v>103</v>
      </c>
      <c r="I12" s="35" t="s">
        <v>104</v>
      </c>
      <c r="J12" s="38">
        <v>680000</v>
      </c>
      <c r="K12" s="39"/>
      <c r="L12" s="39"/>
      <c r="N12" s="39"/>
    </row>
    <row r="13" spans="1:14" s="31" customFormat="1" ht="24" customHeight="1">
      <c r="A13" s="35"/>
      <c r="B13" s="36"/>
      <c r="C13" s="35"/>
      <c r="D13" s="35" t="s">
        <v>115</v>
      </c>
      <c r="E13" s="35"/>
      <c r="F13" s="35"/>
      <c r="G13" s="35"/>
      <c r="H13" s="35"/>
      <c r="I13" s="35"/>
      <c r="J13" s="38">
        <v>220000</v>
      </c>
      <c r="L13" s="39"/>
      <c r="N13" s="39"/>
    </row>
    <row r="14" spans="1:14" s="31" customFormat="1" ht="24" customHeight="1">
      <c r="A14" s="35"/>
      <c r="B14" s="36"/>
      <c r="C14" s="35" t="s">
        <v>108</v>
      </c>
      <c r="D14" s="35" t="s">
        <v>109</v>
      </c>
      <c r="E14" s="35"/>
      <c r="F14" s="35"/>
      <c r="G14" s="35"/>
      <c r="H14" s="35"/>
      <c r="I14" s="35"/>
      <c r="J14" s="38">
        <v>200000</v>
      </c>
      <c r="L14" s="39"/>
      <c r="N14" s="39"/>
    </row>
    <row r="15" spans="1:14" s="31" customFormat="1" ht="24" customHeight="1">
      <c r="A15" s="35" t="s">
        <v>115</v>
      </c>
      <c r="B15" s="36">
        <v>43404.42947916667</v>
      </c>
      <c r="C15" s="35" t="s">
        <v>110</v>
      </c>
      <c r="D15" s="35" t="s">
        <v>111</v>
      </c>
      <c r="E15" s="35" t="s">
        <v>116</v>
      </c>
      <c r="F15" s="35" t="s">
        <v>117</v>
      </c>
      <c r="G15" s="35" t="s">
        <v>118</v>
      </c>
      <c r="H15" s="35" t="s">
        <v>103</v>
      </c>
      <c r="I15" s="35" t="s">
        <v>119</v>
      </c>
      <c r="J15" s="38">
        <v>200000</v>
      </c>
      <c r="L15" s="39"/>
      <c r="N15" s="39"/>
    </row>
    <row r="16" spans="1:12" s="31" customFormat="1" ht="24" customHeight="1">
      <c r="A16" s="35"/>
      <c r="B16" s="36"/>
      <c r="C16" s="35" t="s">
        <v>120</v>
      </c>
      <c r="D16" s="35" t="s">
        <v>121</v>
      </c>
      <c r="E16" s="35"/>
      <c r="F16" s="35"/>
      <c r="G16" s="35"/>
      <c r="H16" s="35"/>
      <c r="I16" s="35"/>
      <c r="J16" s="38">
        <v>20000</v>
      </c>
      <c r="L16" s="39"/>
    </row>
    <row r="17" spans="1:12" s="31" customFormat="1" ht="24" customHeight="1">
      <c r="A17" s="35" t="s">
        <v>115</v>
      </c>
      <c r="B17" s="36">
        <v>43452.54200231482</v>
      </c>
      <c r="C17" s="35" t="s">
        <v>122</v>
      </c>
      <c r="D17" s="35" t="s">
        <v>123</v>
      </c>
      <c r="E17" s="35" t="s">
        <v>124</v>
      </c>
      <c r="F17" s="35" t="s">
        <v>125</v>
      </c>
      <c r="G17" s="35" t="s">
        <v>126</v>
      </c>
      <c r="H17" s="35" t="s">
        <v>127</v>
      </c>
      <c r="I17" s="35" t="s">
        <v>128</v>
      </c>
      <c r="J17" s="38">
        <v>20000</v>
      </c>
      <c r="K17" s="39"/>
      <c r="L17" s="39"/>
    </row>
    <row r="18" spans="1:14" s="31" customFormat="1" ht="24" customHeight="1">
      <c r="A18" s="35"/>
      <c r="B18" s="36"/>
      <c r="C18" s="35"/>
      <c r="D18" s="35" t="s">
        <v>129</v>
      </c>
      <c r="E18" s="35"/>
      <c r="F18" s="35"/>
      <c r="G18" s="35"/>
      <c r="H18" s="35"/>
      <c r="I18" s="35"/>
      <c r="J18" s="38">
        <v>680000</v>
      </c>
      <c r="K18" s="39"/>
      <c r="N18" s="39"/>
    </row>
    <row r="19" spans="1:10" s="31" customFormat="1" ht="24" customHeight="1">
      <c r="A19" s="35"/>
      <c r="B19" s="36"/>
      <c r="C19" s="35" t="s">
        <v>108</v>
      </c>
      <c r="D19" s="35" t="s">
        <v>109</v>
      </c>
      <c r="E19" s="35"/>
      <c r="F19" s="35"/>
      <c r="G19" s="35"/>
      <c r="H19" s="35"/>
      <c r="I19" s="35"/>
      <c r="J19" s="38">
        <v>400000</v>
      </c>
    </row>
    <row r="20" spans="1:14" s="31" customFormat="1" ht="24" customHeight="1">
      <c r="A20" s="35" t="s">
        <v>129</v>
      </c>
      <c r="B20" s="36">
        <v>43404.4305787037</v>
      </c>
      <c r="C20" s="35" t="s">
        <v>110</v>
      </c>
      <c r="D20" s="35" t="s">
        <v>111</v>
      </c>
      <c r="E20" s="35" t="s">
        <v>116</v>
      </c>
      <c r="F20" s="35" t="s">
        <v>117</v>
      </c>
      <c r="G20" s="35" t="s">
        <v>118</v>
      </c>
      <c r="H20" s="35" t="s">
        <v>103</v>
      </c>
      <c r="I20" s="35" t="s">
        <v>119</v>
      </c>
      <c r="J20" s="38">
        <v>200000</v>
      </c>
      <c r="N20" s="39"/>
    </row>
    <row r="21" spans="1:12" s="31" customFormat="1" ht="24" customHeight="1">
      <c r="A21" s="35" t="s">
        <v>129</v>
      </c>
      <c r="B21" s="36">
        <v>43495.71984953704</v>
      </c>
      <c r="C21" s="35" t="s">
        <v>110</v>
      </c>
      <c r="D21" s="35" t="s">
        <v>111</v>
      </c>
      <c r="E21" s="35" t="s">
        <v>130</v>
      </c>
      <c r="F21" s="35"/>
      <c r="G21" s="35" t="s">
        <v>131</v>
      </c>
      <c r="H21" s="35" t="s">
        <v>103</v>
      </c>
      <c r="I21" s="35" t="s">
        <v>132</v>
      </c>
      <c r="J21" s="38">
        <v>100000</v>
      </c>
      <c r="L21" s="39"/>
    </row>
    <row r="22" spans="1:11" s="31" customFormat="1" ht="24" customHeight="1">
      <c r="A22" s="35" t="s">
        <v>129</v>
      </c>
      <c r="B22" s="36">
        <v>43473.71633101852</v>
      </c>
      <c r="C22" s="35" t="s">
        <v>110</v>
      </c>
      <c r="D22" s="35" t="s">
        <v>111</v>
      </c>
      <c r="E22" s="35" t="s">
        <v>133</v>
      </c>
      <c r="F22" s="35"/>
      <c r="G22" s="35" t="s">
        <v>131</v>
      </c>
      <c r="H22" s="35" t="s">
        <v>103</v>
      </c>
      <c r="I22" s="35" t="s">
        <v>132</v>
      </c>
      <c r="J22" s="38">
        <v>100000</v>
      </c>
      <c r="K22" s="39"/>
    </row>
    <row r="23" spans="1:12" s="31" customFormat="1" ht="24" customHeight="1">
      <c r="A23" s="35"/>
      <c r="B23" s="36"/>
      <c r="C23" s="35" t="s">
        <v>120</v>
      </c>
      <c r="D23" s="35" t="s">
        <v>121</v>
      </c>
      <c r="E23" s="35"/>
      <c r="F23" s="35"/>
      <c r="G23" s="35"/>
      <c r="H23" s="35"/>
      <c r="I23" s="35"/>
      <c r="J23" s="38">
        <v>70000</v>
      </c>
      <c r="L23" s="39"/>
    </row>
    <row r="24" spans="1:13" s="31" customFormat="1" ht="24" customHeight="1">
      <c r="A24" s="35" t="s">
        <v>129</v>
      </c>
      <c r="B24" s="36">
        <v>43452.54350694444</v>
      </c>
      <c r="C24" s="35" t="s">
        <v>122</v>
      </c>
      <c r="D24" s="35" t="s">
        <v>123</v>
      </c>
      <c r="E24" s="35" t="s">
        <v>124</v>
      </c>
      <c r="F24" s="35" t="s">
        <v>125</v>
      </c>
      <c r="G24" s="35" t="s">
        <v>126</v>
      </c>
      <c r="H24" s="35" t="s">
        <v>127</v>
      </c>
      <c r="I24" s="35" t="s">
        <v>128</v>
      </c>
      <c r="J24" s="38">
        <v>70000</v>
      </c>
      <c r="L24" s="39"/>
      <c r="M24" s="39"/>
    </row>
    <row r="25" spans="1:11" s="31" customFormat="1" ht="24" customHeight="1">
      <c r="A25" s="35"/>
      <c r="B25" s="36"/>
      <c r="C25" s="35" t="s">
        <v>134</v>
      </c>
      <c r="D25" s="35" t="s">
        <v>135</v>
      </c>
      <c r="E25" s="35"/>
      <c r="F25" s="35"/>
      <c r="G25" s="35"/>
      <c r="H25" s="35"/>
      <c r="I25" s="35"/>
      <c r="J25" s="38">
        <v>200000</v>
      </c>
      <c r="K25" s="39"/>
    </row>
    <row r="26" spans="1:11" s="31" customFormat="1" ht="24" customHeight="1">
      <c r="A26" s="35" t="s">
        <v>129</v>
      </c>
      <c r="B26" s="36">
        <v>43448.41695601852</v>
      </c>
      <c r="C26" s="35" t="s">
        <v>136</v>
      </c>
      <c r="D26" s="35" t="s">
        <v>137</v>
      </c>
      <c r="E26" s="35" t="s">
        <v>138</v>
      </c>
      <c r="F26" s="35" t="s">
        <v>139</v>
      </c>
      <c r="G26" s="35" t="s">
        <v>140</v>
      </c>
      <c r="H26" s="35" t="s">
        <v>107</v>
      </c>
      <c r="I26" s="35" t="s">
        <v>141</v>
      </c>
      <c r="J26" s="38">
        <v>200000</v>
      </c>
      <c r="K26" s="39"/>
    </row>
    <row r="27" spans="1:11" s="31" customFormat="1" ht="24" customHeight="1">
      <c r="A27" s="35"/>
      <c r="B27" s="36"/>
      <c r="C27" s="35" t="s">
        <v>142</v>
      </c>
      <c r="D27" s="35" t="s">
        <v>143</v>
      </c>
      <c r="E27" s="35"/>
      <c r="F27" s="35"/>
      <c r="G27" s="35"/>
      <c r="H27" s="35"/>
      <c r="I27" s="35"/>
      <c r="J27" s="38">
        <v>10000</v>
      </c>
      <c r="K27" s="39"/>
    </row>
    <row r="28" spans="1:10" s="31" customFormat="1" ht="24" customHeight="1">
      <c r="A28" s="35" t="s">
        <v>129</v>
      </c>
      <c r="B28" s="36">
        <v>43424.46428240741</v>
      </c>
      <c r="C28" s="35" t="s">
        <v>144</v>
      </c>
      <c r="D28" s="35" t="s">
        <v>145</v>
      </c>
      <c r="E28" s="35" t="s">
        <v>146</v>
      </c>
      <c r="F28" s="35" t="s">
        <v>147</v>
      </c>
      <c r="G28" s="35" t="s">
        <v>148</v>
      </c>
      <c r="H28" s="35" t="s">
        <v>103</v>
      </c>
      <c r="I28" s="35" t="s">
        <v>149</v>
      </c>
      <c r="J28" s="38">
        <v>10000</v>
      </c>
    </row>
    <row r="29" spans="1:10" s="31" customFormat="1" ht="24" customHeight="1">
      <c r="A29" s="35"/>
      <c r="B29" s="36"/>
      <c r="C29" s="35"/>
      <c r="D29" s="35" t="s">
        <v>150</v>
      </c>
      <c r="E29" s="35"/>
      <c r="F29" s="35"/>
      <c r="G29" s="35"/>
      <c r="H29" s="35"/>
      <c r="I29" s="35"/>
      <c r="J29" s="38">
        <v>690000</v>
      </c>
    </row>
    <row r="30" spans="1:10" s="31" customFormat="1" ht="24" customHeight="1">
      <c r="A30" s="35"/>
      <c r="B30" s="36"/>
      <c r="C30" s="35" t="s">
        <v>108</v>
      </c>
      <c r="D30" s="35" t="s">
        <v>109</v>
      </c>
      <c r="E30" s="35"/>
      <c r="F30" s="35"/>
      <c r="G30" s="35"/>
      <c r="H30" s="35"/>
      <c r="I30" s="35"/>
      <c r="J30" s="38">
        <v>400000</v>
      </c>
    </row>
    <row r="31" spans="1:10" s="31" customFormat="1" ht="24" customHeight="1">
      <c r="A31" s="35" t="s">
        <v>150</v>
      </c>
      <c r="B31" s="36">
        <v>43404.43114583333</v>
      </c>
      <c r="C31" s="35" t="s">
        <v>110</v>
      </c>
      <c r="D31" s="35" t="s">
        <v>111</v>
      </c>
      <c r="E31" s="35" t="s">
        <v>116</v>
      </c>
      <c r="F31" s="35" t="s">
        <v>117</v>
      </c>
      <c r="G31" s="35" t="s">
        <v>118</v>
      </c>
      <c r="H31" s="35" t="s">
        <v>103</v>
      </c>
      <c r="I31" s="35" t="s">
        <v>119</v>
      </c>
      <c r="J31" s="38">
        <v>200000</v>
      </c>
    </row>
    <row r="32" spans="1:10" s="31" customFormat="1" ht="24" customHeight="1">
      <c r="A32" s="35" t="s">
        <v>150</v>
      </c>
      <c r="B32" s="36">
        <v>43473.805451388886</v>
      </c>
      <c r="C32" s="35" t="s">
        <v>110</v>
      </c>
      <c r="D32" s="35" t="s">
        <v>111</v>
      </c>
      <c r="E32" s="35" t="s">
        <v>151</v>
      </c>
      <c r="F32" s="35"/>
      <c r="G32" s="35" t="s">
        <v>131</v>
      </c>
      <c r="H32" s="35" t="s">
        <v>103</v>
      </c>
      <c r="I32" s="35" t="s">
        <v>132</v>
      </c>
      <c r="J32" s="38">
        <v>50000</v>
      </c>
    </row>
    <row r="33" spans="1:10" s="31" customFormat="1" ht="24" customHeight="1">
      <c r="A33" s="35" t="s">
        <v>150</v>
      </c>
      <c r="B33" s="36">
        <v>43542.384409722225</v>
      </c>
      <c r="C33" s="35" t="s">
        <v>110</v>
      </c>
      <c r="D33" s="35" t="s">
        <v>111</v>
      </c>
      <c r="E33" s="35" t="s">
        <v>152</v>
      </c>
      <c r="F33" s="35"/>
      <c r="G33" s="35" t="s">
        <v>153</v>
      </c>
      <c r="H33" s="35" t="s">
        <v>103</v>
      </c>
      <c r="I33" s="35" t="s">
        <v>132</v>
      </c>
      <c r="J33" s="38">
        <v>100000</v>
      </c>
    </row>
    <row r="34" spans="1:10" s="31" customFormat="1" ht="24" customHeight="1">
      <c r="A34" s="35" t="s">
        <v>150</v>
      </c>
      <c r="B34" s="36">
        <v>43473.730787037035</v>
      </c>
      <c r="C34" s="35" t="s">
        <v>110</v>
      </c>
      <c r="D34" s="35" t="s">
        <v>111</v>
      </c>
      <c r="E34" s="35" t="s">
        <v>151</v>
      </c>
      <c r="F34" s="35"/>
      <c r="G34" s="35" t="s">
        <v>131</v>
      </c>
      <c r="H34" s="35" t="s">
        <v>103</v>
      </c>
      <c r="I34" s="35" t="s">
        <v>132</v>
      </c>
      <c r="J34" s="38">
        <v>50000</v>
      </c>
    </row>
    <row r="35" spans="1:10" s="31" customFormat="1" ht="24" customHeight="1">
      <c r="A35" s="35"/>
      <c r="B35" s="36"/>
      <c r="C35" s="35" t="s">
        <v>120</v>
      </c>
      <c r="D35" s="35" t="s">
        <v>121</v>
      </c>
      <c r="E35" s="35"/>
      <c r="F35" s="35"/>
      <c r="G35" s="35"/>
      <c r="H35" s="35"/>
      <c r="I35" s="35"/>
      <c r="J35" s="38">
        <v>50000</v>
      </c>
    </row>
    <row r="36" spans="1:10" s="31" customFormat="1" ht="24" customHeight="1">
      <c r="A36" s="35" t="s">
        <v>150</v>
      </c>
      <c r="B36" s="36">
        <v>43389.42582175926</v>
      </c>
      <c r="C36" s="35" t="s">
        <v>122</v>
      </c>
      <c r="D36" s="35" t="s">
        <v>123</v>
      </c>
      <c r="E36" s="35" t="s">
        <v>154</v>
      </c>
      <c r="F36" s="35" t="s">
        <v>155</v>
      </c>
      <c r="G36" s="35" t="s">
        <v>156</v>
      </c>
      <c r="H36" s="35" t="s">
        <v>107</v>
      </c>
      <c r="I36" s="35" t="s">
        <v>128</v>
      </c>
      <c r="J36" s="38">
        <v>50000</v>
      </c>
    </row>
    <row r="37" spans="1:10" s="31" customFormat="1" ht="24" customHeight="1">
      <c r="A37" s="35"/>
      <c r="B37" s="36"/>
      <c r="C37" s="35" t="s">
        <v>157</v>
      </c>
      <c r="D37" s="35" t="s">
        <v>158</v>
      </c>
      <c r="E37" s="35"/>
      <c r="F37" s="35"/>
      <c r="G37" s="35"/>
      <c r="H37" s="35"/>
      <c r="I37" s="35"/>
      <c r="J37" s="38">
        <v>100000</v>
      </c>
    </row>
    <row r="38" spans="1:10" s="31" customFormat="1" ht="24" customHeight="1">
      <c r="A38" s="35" t="s">
        <v>150</v>
      </c>
      <c r="B38" s="36">
        <v>43409.483125</v>
      </c>
      <c r="C38" s="35" t="s">
        <v>159</v>
      </c>
      <c r="D38" s="35" t="s">
        <v>160</v>
      </c>
      <c r="E38" s="35" t="s">
        <v>161</v>
      </c>
      <c r="F38" s="35" t="s">
        <v>162</v>
      </c>
      <c r="G38" s="35" t="s">
        <v>163</v>
      </c>
      <c r="H38" s="35" t="s">
        <v>107</v>
      </c>
      <c r="I38" s="35" t="s">
        <v>141</v>
      </c>
      <c r="J38" s="38">
        <v>100000</v>
      </c>
    </row>
    <row r="39" spans="1:10" s="31" customFormat="1" ht="24" customHeight="1">
      <c r="A39" s="35"/>
      <c r="B39" s="36"/>
      <c r="C39" s="35" t="s">
        <v>164</v>
      </c>
      <c r="D39" s="35" t="s">
        <v>165</v>
      </c>
      <c r="E39" s="35"/>
      <c r="F39" s="35"/>
      <c r="G39" s="35"/>
      <c r="H39" s="35"/>
      <c r="I39" s="35"/>
      <c r="J39" s="38">
        <v>40000</v>
      </c>
    </row>
    <row r="40" spans="1:10" s="31" customFormat="1" ht="24" customHeight="1">
      <c r="A40" s="35" t="s">
        <v>150</v>
      </c>
      <c r="B40" s="36">
        <v>43440.64913194445</v>
      </c>
      <c r="C40" s="35" t="s">
        <v>166</v>
      </c>
      <c r="D40" s="35" t="s">
        <v>167</v>
      </c>
      <c r="E40" s="35" t="s">
        <v>168</v>
      </c>
      <c r="F40" s="35" t="s">
        <v>169</v>
      </c>
      <c r="G40" s="35" t="s">
        <v>170</v>
      </c>
      <c r="H40" s="35" t="s">
        <v>103</v>
      </c>
      <c r="I40" s="35" t="s">
        <v>141</v>
      </c>
      <c r="J40" s="38">
        <v>40000</v>
      </c>
    </row>
    <row r="41" spans="1:10" s="31" customFormat="1" ht="24" customHeight="1">
      <c r="A41" s="35"/>
      <c r="B41" s="36"/>
      <c r="C41" s="35" t="s">
        <v>171</v>
      </c>
      <c r="D41" s="35" t="s">
        <v>172</v>
      </c>
      <c r="E41" s="35"/>
      <c r="F41" s="35"/>
      <c r="G41" s="35"/>
      <c r="H41" s="35"/>
      <c r="I41" s="35"/>
      <c r="J41" s="38">
        <v>100000</v>
      </c>
    </row>
    <row r="42" spans="1:10" s="31" customFormat="1" ht="24" customHeight="1">
      <c r="A42" s="35" t="s">
        <v>150</v>
      </c>
      <c r="B42" s="36">
        <v>43451.39233796296</v>
      </c>
      <c r="C42" s="35" t="s">
        <v>173</v>
      </c>
      <c r="D42" s="35" t="s">
        <v>174</v>
      </c>
      <c r="E42" s="35" t="s">
        <v>175</v>
      </c>
      <c r="F42" s="35" t="s">
        <v>176</v>
      </c>
      <c r="G42" s="35" t="s">
        <v>177</v>
      </c>
      <c r="H42" s="35" t="s">
        <v>103</v>
      </c>
      <c r="I42" s="35" t="s">
        <v>149</v>
      </c>
      <c r="J42" s="38">
        <v>100000</v>
      </c>
    </row>
    <row r="43" spans="1:10" s="31" customFormat="1" ht="24" customHeight="1">
      <c r="A43" s="35"/>
      <c r="B43" s="36"/>
      <c r="C43" s="35"/>
      <c r="D43" s="35" t="s">
        <v>178</v>
      </c>
      <c r="E43" s="35"/>
      <c r="F43" s="35"/>
      <c r="G43" s="35"/>
      <c r="H43" s="35"/>
      <c r="I43" s="35"/>
      <c r="J43" s="38">
        <v>1130000</v>
      </c>
    </row>
    <row r="44" spans="1:10" s="31" customFormat="1" ht="24" customHeight="1">
      <c r="A44" s="35"/>
      <c r="B44" s="36"/>
      <c r="C44" s="35" t="s">
        <v>108</v>
      </c>
      <c r="D44" s="35" t="s">
        <v>109</v>
      </c>
      <c r="E44" s="35"/>
      <c r="F44" s="35"/>
      <c r="G44" s="35"/>
      <c r="H44" s="35"/>
      <c r="I44" s="35"/>
      <c r="J44" s="38">
        <v>300000</v>
      </c>
    </row>
    <row r="45" spans="1:10" s="31" customFormat="1" ht="24" customHeight="1">
      <c r="A45" s="35" t="s">
        <v>178</v>
      </c>
      <c r="B45" s="36">
        <v>43473.73030092593</v>
      </c>
      <c r="C45" s="35" t="s">
        <v>110</v>
      </c>
      <c r="D45" s="35" t="s">
        <v>111</v>
      </c>
      <c r="E45" s="35" t="s">
        <v>179</v>
      </c>
      <c r="F45" s="35"/>
      <c r="G45" s="35" t="s">
        <v>131</v>
      </c>
      <c r="H45" s="35" t="s">
        <v>103</v>
      </c>
      <c r="I45" s="35" t="s">
        <v>132</v>
      </c>
      <c r="J45" s="38">
        <v>50000</v>
      </c>
    </row>
    <row r="46" spans="1:10" s="31" customFormat="1" ht="24" customHeight="1">
      <c r="A46" s="35" t="s">
        <v>178</v>
      </c>
      <c r="B46" s="36">
        <v>43473.72986111111</v>
      </c>
      <c r="C46" s="35" t="s">
        <v>110</v>
      </c>
      <c r="D46" s="35" t="s">
        <v>111</v>
      </c>
      <c r="E46" s="35" t="s">
        <v>180</v>
      </c>
      <c r="F46" s="35"/>
      <c r="G46" s="35" t="s">
        <v>131</v>
      </c>
      <c r="H46" s="35" t="s">
        <v>103</v>
      </c>
      <c r="I46" s="35" t="s">
        <v>132</v>
      </c>
      <c r="J46" s="38">
        <v>50000</v>
      </c>
    </row>
    <row r="47" spans="1:10" s="31" customFormat="1" ht="24" customHeight="1">
      <c r="A47" s="35" t="s">
        <v>178</v>
      </c>
      <c r="B47" s="36">
        <v>43404.431608796294</v>
      </c>
      <c r="C47" s="35" t="s">
        <v>110</v>
      </c>
      <c r="D47" s="35" t="s">
        <v>111</v>
      </c>
      <c r="E47" s="35" t="s">
        <v>116</v>
      </c>
      <c r="F47" s="35" t="s">
        <v>117</v>
      </c>
      <c r="G47" s="35" t="s">
        <v>118</v>
      </c>
      <c r="H47" s="35" t="s">
        <v>103</v>
      </c>
      <c r="I47" s="35" t="s">
        <v>119</v>
      </c>
      <c r="J47" s="38">
        <v>200000</v>
      </c>
    </row>
    <row r="48" spans="1:10" s="31" customFormat="1" ht="24" customHeight="1">
      <c r="A48" s="35"/>
      <c r="B48" s="36"/>
      <c r="C48" s="35" t="s">
        <v>120</v>
      </c>
      <c r="D48" s="35" t="s">
        <v>121</v>
      </c>
      <c r="E48" s="35"/>
      <c r="F48" s="35"/>
      <c r="G48" s="35"/>
      <c r="H48" s="35"/>
      <c r="I48" s="35"/>
      <c r="J48" s="38">
        <v>20000</v>
      </c>
    </row>
    <row r="49" spans="1:10" s="31" customFormat="1" ht="24" customHeight="1">
      <c r="A49" s="35" t="s">
        <v>178</v>
      </c>
      <c r="B49" s="36">
        <v>43452.54528935185</v>
      </c>
      <c r="C49" s="35" t="s">
        <v>122</v>
      </c>
      <c r="D49" s="35" t="s">
        <v>123</v>
      </c>
      <c r="E49" s="35" t="s">
        <v>124</v>
      </c>
      <c r="F49" s="35" t="s">
        <v>125</v>
      </c>
      <c r="G49" s="35" t="s">
        <v>126</v>
      </c>
      <c r="H49" s="35" t="s">
        <v>127</v>
      </c>
      <c r="I49" s="35" t="s">
        <v>128</v>
      </c>
      <c r="J49" s="38">
        <v>20000</v>
      </c>
    </row>
    <row r="50" spans="1:10" s="31" customFormat="1" ht="24" customHeight="1">
      <c r="A50" s="35"/>
      <c r="B50" s="36"/>
      <c r="C50" s="35" t="s">
        <v>142</v>
      </c>
      <c r="D50" s="35" t="s">
        <v>143</v>
      </c>
      <c r="E50" s="35"/>
      <c r="F50" s="35"/>
      <c r="G50" s="35"/>
      <c r="H50" s="35"/>
      <c r="I50" s="35"/>
      <c r="J50" s="38">
        <v>10000</v>
      </c>
    </row>
    <row r="51" spans="1:10" s="31" customFormat="1" ht="24" customHeight="1">
      <c r="A51" s="35" t="s">
        <v>178</v>
      </c>
      <c r="B51" s="36">
        <v>43424.46195601852</v>
      </c>
      <c r="C51" s="35" t="s">
        <v>144</v>
      </c>
      <c r="D51" s="35" t="s">
        <v>145</v>
      </c>
      <c r="E51" s="35" t="s">
        <v>181</v>
      </c>
      <c r="F51" s="35" t="s">
        <v>147</v>
      </c>
      <c r="G51" s="35" t="s">
        <v>148</v>
      </c>
      <c r="H51" s="35" t="s">
        <v>103</v>
      </c>
      <c r="I51" s="35" t="s">
        <v>149</v>
      </c>
      <c r="J51" s="38">
        <v>10000</v>
      </c>
    </row>
    <row r="52" spans="1:10" s="31" customFormat="1" ht="24" customHeight="1">
      <c r="A52" s="35"/>
      <c r="B52" s="36"/>
      <c r="C52" s="35" t="s">
        <v>182</v>
      </c>
      <c r="D52" s="35" t="s">
        <v>183</v>
      </c>
      <c r="E52" s="35"/>
      <c r="F52" s="35"/>
      <c r="G52" s="35"/>
      <c r="H52" s="35"/>
      <c r="I52" s="35"/>
      <c r="J52" s="38">
        <v>800000</v>
      </c>
    </row>
    <row r="53" spans="1:10" s="31" customFormat="1" ht="24" customHeight="1">
      <c r="A53" s="35" t="s">
        <v>178</v>
      </c>
      <c r="B53" s="36">
        <v>43444.36300925926</v>
      </c>
      <c r="C53" s="35" t="s">
        <v>184</v>
      </c>
      <c r="D53" s="35" t="s">
        <v>185</v>
      </c>
      <c r="E53" s="35" t="s">
        <v>186</v>
      </c>
      <c r="F53" s="35" t="s">
        <v>187</v>
      </c>
      <c r="G53" s="35" t="s">
        <v>188</v>
      </c>
      <c r="H53" s="35" t="s">
        <v>103</v>
      </c>
      <c r="I53" s="35" t="s">
        <v>189</v>
      </c>
      <c r="J53" s="38">
        <v>800000</v>
      </c>
    </row>
    <row r="54" spans="1:10" s="31" customFormat="1" ht="24" customHeight="1">
      <c r="A54" s="35"/>
      <c r="B54" s="36"/>
      <c r="C54" s="35"/>
      <c r="D54" s="35" t="s">
        <v>190</v>
      </c>
      <c r="E54" s="35"/>
      <c r="F54" s="35"/>
      <c r="G54" s="35"/>
      <c r="H54" s="35"/>
      <c r="I54" s="35"/>
      <c r="J54" s="38">
        <v>3470000</v>
      </c>
    </row>
    <row r="55" spans="1:10" s="31" customFormat="1" ht="24" customHeight="1">
      <c r="A55" s="35"/>
      <c r="B55" s="36"/>
      <c r="C55" s="35" t="s">
        <v>108</v>
      </c>
      <c r="D55" s="35" t="s">
        <v>109</v>
      </c>
      <c r="E55" s="35"/>
      <c r="F55" s="35"/>
      <c r="G55" s="35"/>
      <c r="H55" s="35"/>
      <c r="I55" s="35"/>
      <c r="J55" s="38">
        <v>250000</v>
      </c>
    </row>
    <row r="56" spans="1:10" s="31" customFormat="1" ht="24" customHeight="1">
      <c r="A56" s="35" t="s">
        <v>190</v>
      </c>
      <c r="B56" s="36">
        <v>43404.43209490741</v>
      </c>
      <c r="C56" s="35" t="s">
        <v>110</v>
      </c>
      <c r="D56" s="35" t="s">
        <v>111</v>
      </c>
      <c r="E56" s="35" t="s">
        <v>116</v>
      </c>
      <c r="F56" s="35" t="s">
        <v>117</v>
      </c>
      <c r="G56" s="35" t="s">
        <v>118</v>
      </c>
      <c r="H56" s="35" t="s">
        <v>103</v>
      </c>
      <c r="I56" s="35" t="s">
        <v>119</v>
      </c>
      <c r="J56" s="38">
        <v>200000</v>
      </c>
    </row>
    <row r="57" spans="1:10" s="31" customFormat="1" ht="24" customHeight="1">
      <c r="A57" s="35" t="s">
        <v>190</v>
      </c>
      <c r="B57" s="36">
        <v>43473.80006944444</v>
      </c>
      <c r="C57" s="35" t="s">
        <v>110</v>
      </c>
      <c r="D57" s="35" t="s">
        <v>111</v>
      </c>
      <c r="E57" s="35" t="s">
        <v>191</v>
      </c>
      <c r="F57" s="35"/>
      <c r="G57" s="35" t="s">
        <v>131</v>
      </c>
      <c r="H57" s="35" t="s">
        <v>103</v>
      </c>
      <c r="I57" s="35" t="s">
        <v>132</v>
      </c>
      <c r="J57" s="38">
        <v>50000</v>
      </c>
    </row>
    <row r="58" spans="1:10" s="31" customFormat="1" ht="24" customHeight="1">
      <c r="A58" s="35"/>
      <c r="B58" s="36"/>
      <c r="C58" s="35" t="s">
        <v>120</v>
      </c>
      <c r="D58" s="35" t="s">
        <v>121</v>
      </c>
      <c r="E58" s="35"/>
      <c r="F58" s="35"/>
      <c r="G58" s="35"/>
      <c r="H58" s="35"/>
      <c r="I58" s="35"/>
      <c r="J58" s="38">
        <v>40000</v>
      </c>
    </row>
    <row r="59" spans="1:10" s="31" customFormat="1" ht="24" customHeight="1">
      <c r="A59" s="35" t="s">
        <v>190</v>
      </c>
      <c r="B59" s="36">
        <v>43452.54454861111</v>
      </c>
      <c r="C59" s="35" t="s">
        <v>122</v>
      </c>
      <c r="D59" s="35" t="s">
        <v>123</v>
      </c>
      <c r="E59" s="35" t="s">
        <v>124</v>
      </c>
      <c r="F59" s="35" t="s">
        <v>125</v>
      </c>
      <c r="G59" s="35" t="s">
        <v>126</v>
      </c>
      <c r="H59" s="35" t="s">
        <v>127</v>
      </c>
      <c r="I59" s="35" t="s">
        <v>128</v>
      </c>
      <c r="J59" s="38">
        <v>40000</v>
      </c>
    </row>
    <row r="60" spans="1:10" s="31" customFormat="1" ht="24" customHeight="1">
      <c r="A60" s="35"/>
      <c r="B60" s="36"/>
      <c r="C60" s="35" t="s">
        <v>192</v>
      </c>
      <c r="D60" s="35" t="s">
        <v>193</v>
      </c>
      <c r="E60" s="35"/>
      <c r="F60" s="35"/>
      <c r="G60" s="35"/>
      <c r="H60" s="35"/>
      <c r="I60" s="35"/>
      <c r="J60" s="38">
        <v>100000</v>
      </c>
    </row>
    <row r="61" spans="1:10" s="31" customFormat="1" ht="24" customHeight="1">
      <c r="A61" s="35" t="s">
        <v>190</v>
      </c>
      <c r="B61" s="36">
        <v>43424.37755787037</v>
      </c>
      <c r="C61" s="35" t="s">
        <v>194</v>
      </c>
      <c r="D61" s="35" t="s">
        <v>195</v>
      </c>
      <c r="E61" s="35" t="s">
        <v>196</v>
      </c>
      <c r="F61" s="35" t="s">
        <v>197</v>
      </c>
      <c r="G61" s="35" t="s">
        <v>198</v>
      </c>
      <c r="H61" s="35" t="s">
        <v>103</v>
      </c>
      <c r="I61" s="35" t="s">
        <v>141</v>
      </c>
      <c r="J61" s="38">
        <v>100000</v>
      </c>
    </row>
    <row r="62" spans="1:10" s="31" customFormat="1" ht="24" customHeight="1">
      <c r="A62" s="35"/>
      <c r="B62" s="36"/>
      <c r="C62" s="35" t="s">
        <v>164</v>
      </c>
      <c r="D62" s="35" t="s">
        <v>165</v>
      </c>
      <c r="E62" s="35"/>
      <c r="F62" s="35"/>
      <c r="G62" s="35"/>
      <c r="H62" s="35"/>
      <c r="I62" s="35"/>
      <c r="J62" s="38">
        <v>50000</v>
      </c>
    </row>
    <row r="63" spans="1:10" s="31" customFormat="1" ht="24" customHeight="1">
      <c r="A63" s="35" t="s">
        <v>190</v>
      </c>
      <c r="B63" s="36">
        <v>43440.643159722225</v>
      </c>
      <c r="C63" s="35" t="s">
        <v>166</v>
      </c>
      <c r="D63" s="35" t="s">
        <v>167</v>
      </c>
      <c r="E63" s="35" t="s">
        <v>199</v>
      </c>
      <c r="F63" s="35" t="s">
        <v>169</v>
      </c>
      <c r="G63" s="35" t="s">
        <v>170</v>
      </c>
      <c r="H63" s="35" t="s">
        <v>103</v>
      </c>
      <c r="I63" s="35" t="s">
        <v>141</v>
      </c>
      <c r="J63" s="38">
        <v>50000</v>
      </c>
    </row>
    <row r="64" spans="1:10" s="31" customFormat="1" ht="24" customHeight="1">
      <c r="A64" s="35"/>
      <c r="B64" s="36"/>
      <c r="C64" s="35" t="s">
        <v>142</v>
      </c>
      <c r="D64" s="35" t="s">
        <v>143</v>
      </c>
      <c r="E64" s="35"/>
      <c r="F64" s="35"/>
      <c r="G64" s="35"/>
      <c r="H64" s="35"/>
      <c r="I64" s="35"/>
      <c r="J64" s="38">
        <v>30000</v>
      </c>
    </row>
    <row r="65" spans="1:10" s="31" customFormat="1" ht="24" customHeight="1">
      <c r="A65" s="35" t="s">
        <v>190</v>
      </c>
      <c r="B65" s="36">
        <v>43424.45846064815</v>
      </c>
      <c r="C65" s="35" t="s">
        <v>144</v>
      </c>
      <c r="D65" s="35" t="s">
        <v>145</v>
      </c>
      <c r="E65" s="35" t="s">
        <v>200</v>
      </c>
      <c r="F65" s="35" t="s">
        <v>147</v>
      </c>
      <c r="G65" s="35" t="s">
        <v>148</v>
      </c>
      <c r="H65" s="35" t="s">
        <v>103</v>
      </c>
      <c r="I65" s="35" t="s">
        <v>149</v>
      </c>
      <c r="J65" s="38">
        <v>30000</v>
      </c>
    </row>
    <row r="66" spans="1:10" s="31" customFormat="1" ht="24" customHeight="1">
      <c r="A66" s="35"/>
      <c r="B66" s="36"/>
      <c r="C66" s="35" t="s">
        <v>201</v>
      </c>
      <c r="D66" s="35" t="s">
        <v>202</v>
      </c>
      <c r="E66" s="35"/>
      <c r="F66" s="35"/>
      <c r="G66" s="35"/>
      <c r="H66" s="35"/>
      <c r="I66" s="35"/>
      <c r="J66" s="38">
        <v>3000000</v>
      </c>
    </row>
    <row r="67" spans="1:10" s="31" customFormat="1" ht="24" customHeight="1">
      <c r="A67" s="35" t="s">
        <v>190</v>
      </c>
      <c r="B67" s="36">
        <v>43396.37609953704</v>
      </c>
      <c r="C67" s="35" t="s">
        <v>203</v>
      </c>
      <c r="D67" s="35" t="s">
        <v>204</v>
      </c>
      <c r="E67" s="35" t="s">
        <v>205</v>
      </c>
      <c r="F67" s="35" t="s">
        <v>206</v>
      </c>
      <c r="G67" s="35" t="s">
        <v>207</v>
      </c>
      <c r="H67" s="35" t="s">
        <v>127</v>
      </c>
      <c r="I67" s="35" t="s">
        <v>141</v>
      </c>
      <c r="J67" s="38">
        <v>3000000</v>
      </c>
    </row>
    <row r="68" spans="1:10" s="31" customFormat="1" ht="24" customHeight="1">
      <c r="A68" s="35"/>
      <c r="B68" s="36"/>
      <c r="C68" s="35"/>
      <c r="D68" s="35" t="s">
        <v>208</v>
      </c>
      <c r="E68" s="35"/>
      <c r="F68" s="35"/>
      <c r="G68" s="35"/>
      <c r="H68" s="35"/>
      <c r="I68" s="35"/>
      <c r="J68" s="38">
        <v>4340000</v>
      </c>
    </row>
    <row r="69" spans="1:10" s="31" customFormat="1" ht="24" customHeight="1">
      <c r="A69" s="35"/>
      <c r="B69" s="36"/>
      <c r="C69" s="35" t="s">
        <v>108</v>
      </c>
      <c r="D69" s="35" t="s">
        <v>109</v>
      </c>
      <c r="E69" s="35"/>
      <c r="F69" s="35"/>
      <c r="G69" s="35"/>
      <c r="H69" s="35"/>
      <c r="I69" s="35"/>
      <c r="J69" s="38">
        <v>200000</v>
      </c>
    </row>
    <row r="70" spans="1:10" s="31" customFormat="1" ht="24" customHeight="1">
      <c r="A70" s="35" t="s">
        <v>208</v>
      </c>
      <c r="B70" s="36">
        <v>43404.432592592595</v>
      </c>
      <c r="C70" s="35" t="s">
        <v>110</v>
      </c>
      <c r="D70" s="35" t="s">
        <v>111</v>
      </c>
      <c r="E70" s="35" t="s">
        <v>116</v>
      </c>
      <c r="F70" s="35" t="s">
        <v>117</v>
      </c>
      <c r="G70" s="35" t="s">
        <v>118</v>
      </c>
      <c r="H70" s="35" t="s">
        <v>103</v>
      </c>
      <c r="I70" s="35" t="s">
        <v>119</v>
      </c>
      <c r="J70" s="38">
        <v>200000</v>
      </c>
    </row>
    <row r="71" spans="1:10" s="31" customFormat="1" ht="24" customHeight="1">
      <c r="A71" s="35"/>
      <c r="B71" s="36"/>
      <c r="C71" s="35" t="s">
        <v>120</v>
      </c>
      <c r="D71" s="35" t="s">
        <v>121</v>
      </c>
      <c r="E71" s="35"/>
      <c r="F71" s="35"/>
      <c r="G71" s="35"/>
      <c r="H71" s="35"/>
      <c r="I71" s="35"/>
      <c r="J71" s="38">
        <v>60000</v>
      </c>
    </row>
    <row r="72" spans="1:10" s="31" customFormat="1" ht="24" customHeight="1">
      <c r="A72" s="35" t="s">
        <v>208</v>
      </c>
      <c r="B72" s="36">
        <v>43452.546122685184</v>
      </c>
      <c r="C72" s="35" t="s">
        <v>122</v>
      </c>
      <c r="D72" s="35" t="s">
        <v>123</v>
      </c>
      <c r="E72" s="35" t="s">
        <v>124</v>
      </c>
      <c r="F72" s="35" t="s">
        <v>125</v>
      </c>
      <c r="G72" s="35" t="s">
        <v>126</v>
      </c>
      <c r="H72" s="35" t="s">
        <v>127</v>
      </c>
      <c r="I72" s="35" t="s">
        <v>128</v>
      </c>
      <c r="J72" s="38">
        <v>60000</v>
      </c>
    </row>
    <row r="73" spans="1:10" s="31" customFormat="1" ht="24" customHeight="1">
      <c r="A73" s="35"/>
      <c r="B73" s="36"/>
      <c r="C73" s="35" t="s">
        <v>192</v>
      </c>
      <c r="D73" s="35" t="s">
        <v>193</v>
      </c>
      <c r="E73" s="35"/>
      <c r="F73" s="35"/>
      <c r="G73" s="35"/>
      <c r="H73" s="35"/>
      <c r="I73" s="35"/>
      <c r="J73" s="38">
        <v>200000</v>
      </c>
    </row>
    <row r="74" spans="1:10" s="31" customFormat="1" ht="24" customHeight="1">
      <c r="A74" s="35" t="s">
        <v>208</v>
      </c>
      <c r="B74" s="36">
        <v>43130.37081018519</v>
      </c>
      <c r="C74" s="35" t="s">
        <v>194</v>
      </c>
      <c r="D74" s="35" t="s">
        <v>195</v>
      </c>
      <c r="E74" s="35" t="s">
        <v>209</v>
      </c>
      <c r="F74" s="35" t="s">
        <v>210</v>
      </c>
      <c r="G74" s="35" t="s">
        <v>211</v>
      </c>
      <c r="H74" s="35" t="s">
        <v>107</v>
      </c>
      <c r="I74" s="35" t="s">
        <v>141</v>
      </c>
      <c r="J74" s="38">
        <v>200000</v>
      </c>
    </row>
    <row r="75" spans="1:10" s="31" customFormat="1" ht="24" customHeight="1">
      <c r="A75" s="35"/>
      <c r="B75" s="36"/>
      <c r="C75" s="35" t="s">
        <v>212</v>
      </c>
      <c r="D75" s="35" t="s">
        <v>213</v>
      </c>
      <c r="E75" s="35"/>
      <c r="F75" s="35"/>
      <c r="G75" s="35"/>
      <c r="H75" s="35"/>
      <c r="I75" s="35"/>
      <c r="J75" s="38">
        <v>100000</v>
      </c>
    </row>
    <row r="76" spans="1:10" s="31" customFormat="1" ht="24" customHeight="1">
      <c r="A76" s="35" t="s">
        <v>208</v>
      </c>
      <c r="B76" s="36">
        <v>43437.39876157408</v>
      </c>
      <c r="C76" s="35" t="s">
        <v>214</v>
      </c>
      <c r="D76" s="35" t="s">
        <v>215</v>
      </c>
      <c r="E76" s="35" t="s">
        <v>216</v>
      </c>
      <c r="F76" s="35" t="s">
        <v>217</v>
      </c>
      <c r="G76" s="35" t="s">
        <v>218</v>
      </c>
      <c r="H76" s="35" t="s">
        <v>103</v>
      </c>
      <c r="I76" s="35" t="s">
        <v>141</v>
      </c>
      <c r="J76" s="38">
        <v>100000</v>
      </c>
    </row>
    <row r="77" spans="1:10" s="31" customFormat="1" ht="24" customHeight="1">
      <c r="A77" s="35"/>
      <c r="B77" s="36"/>
      <c r="C77" s="35" t="s">
        <v>219</v>
      </c>
      <c r="D77" s="35" t="s">
        <v>220</v>
      </c>
      <c r="E77" s="35"/>
      <c r="F77" s="35"/>
      <c r="G77" s="35"/>
      <c r="H77" s="35"/>
      <c r="I77" s="35"/>
      <c r="J77" s="38">
        <v>400000</v>
      </c>
    </row>
    <row r="78" spans="1:10" s="31" customFormat="1" ht="24" customHeight="1">
      <c r="A78" s="35" t="s">
        <v>208</v>
      </c>
      <c r="B78" s="36">
        <v>43409.655324074076</v>
      </c>
      <c r="C78" s="35" t="s">
        <v>221</v>
      </c>
      <c r="D78" s="35" t="s">
        <v>222</v>
      </c>
      <c r="E78" s="35" t="s">
        <v>223</v>
      </c>
      <c r="F78" s="35" t="s">
        <v>224</v>
      </c>
      <c r="G78" s="35" t="s">
        <v>225</v>
      </c>
      <c r="H78" s="35" t="s">
        <v>107</v>
      </c>
      <c r="I78" s="35" t="s">
        <v>141</v>
      </c>
      <c r="J78" s="38">
        <v>400000</v>
      </c>
    </row>
    <row r="79" spans="1:10" s="31" customFormat="1" ht="24" customHeight="1">
      <c r="A79" s="35"/>
      <c r="B79" s="36"/>
      <c r="C79" s="35" t="s">
        <v>226</v>
      </c>
      <c r="D79" s="35" t="s">
        <v>227</v>
      </c>
      <c r="E79" s="35"/>
      <c r="F79" s="35"/>
      <c r="G79" s="35"/>
      <c r="H79" s="35"/>
      <c r="I79" s="35"/>
      <c r="J79" s="38">
        <v>350000</v>
      </c>
    </row>
    <row r="80" spans="1:10" s="31" customFormat="1" ht="24" customHeight="1">
      <c r="A80" s="35" t="s">
        <v>208</v>
      </c>
      <c r="B80" s="36">
        <v>43474.611967592595</v>
      </c>
      <c r="C80" s="35" t="s">
        <v>228</v>
      </c>
      <c r="D80" s="35" t="s">
        <v>229</v>
      </c>
      <c r="E80" s="35" t="s">
        <v>230</v>
      </c>
      <c r="F80" s="35" t="s">
        <v>231</v>
      </c>
      <c r="G80" s="35" t="s">
        <v>232</v>
      </c>
      <c r="H80" s="35" t="s">
        <v>103</v>
      </c>
      <c r="I80" s="35" t="s">
        <v>233</v>
      </c>
      <c r="J80" s="38">
        <v>50000</v>
      </c>
    </row>
    <row r="81" spans="1:10" s="31" customFormat="1" ht="24" customHeight="1">
      <c r="A81" s="35" t="s">
        <v>208</v>
      </c>
      <c r="B81" s="36">
        <v>43481.712060185186</v>
      </c>
      <c r="C81" s="35" t="s">
        <v>228</v>
      </c>
      <c r="D81" s="35" t="s">
        <v>229</v>
      </c>
      <c r="E81" s="35" t="s">
        <v>234</v>
      </c>
      <c r="F81" s="35" t="s">
        <v>235</v>
      </c>
      <c r="G81" s="35" t="s">
        <v>236</v>
      </c>
      <c r="H81" s="35" t="s">
        <v>103</v>
      </c>
      <c r="I81" s="35" t="s">
        <v>132</v>
      </c>
      <c r="J81" s="38">
        <v>200000</v>
      </c>
    </row>
    <row r="82" spans="1:10" s="31" customFormat="1" ht="24" customHeight="1">
      <c r="A82" s="35" t="s">
        <v>208</v>
      </c>
      <c r="B82" s="36">
        <v>43312.3731712963</v>
      </c>
      <c r="C82" s="35" t="s">
        <v>228</v>
      </c>
      <c r="D82" s="35" t="s">
        <v>229</v>
      </c>
      <c r="E82" s="35" t="s">
        <v>237</v>
      </c>
      <c r="F82" s="35" t="s">
        <v>238</v>
      </c>
      <c r="G82" s="35" t="s">
        <v>239</v>
      </c>
      <c r="H82" s="35" t="s">
        <v>103</v>
      </c>
      <c r="I82" s="35" t="s">
        <v>119</v>
      </c>
      <c r="J82" s="38">
        <v>100000</v>
      </c>
    </row>
    <row r="83" spans="1:10" s="31" customFormat="1" ht="24" customHeight="1">
      <c r="A83" s="35"/>
      <c r="B83" s="36"/>
      <c r="C83" s="35" t="s">
        <v>164</v>
      </c>
      <c r="D83" s="35" t="s">
        <v>165</v>
      </c>
      <c r="E83" s="35"/>
      <c r="F83" s="35"/>
      <c r="G83" s="35"/>
      <c r="H83" s="35"/>
      <c r="I83" s="35"/>
      <c r="J83" s="38">
        <v>240000</v>
      </c>
    </row>
    <row r="84" spans="1:10" s="31" customFormat="1" ht="24" customHeight="1">
      <c r="A84" s="35" t="s">
        <v>208</v>
      </c>
      <c r="B84" s="36">
        <v>43437.399409722224</v>
      </c>
      <c r="C84" s="35" t="s">
        <v>166</v>
      </c>
      <c r="D84" s="35" t="s">
        <v>167</v>
      </c>
      <c r="E84" s="35" t="s">
        <v>240</v>
      </c>
      <c r="F84" s="35" t="s">
        <v>169</v>
      </c>
      <c r="G84" s="35" t="s">
        <v>170</v>
      </c>
      <c r="H84" s="35" t="s">
        <v>103</v>
      </c>
      <c r="I84" s="35" t="s">
        <v>141</v>
      </c>
      <c r="J84" s="38">
        <v>40000</v>
      </c>
    </row>
    <row r="85" spans="1:10" s="31" customFormat="1" ht="24" customHeight="1">
      <c r="A85" s="35" t="s">
        <v>208</v>
      </c>
      <c r="B85" s="36">
        <v>43360.73667824074</v>
      </c>
      <c r="C85" s="35" t="s">
        <v>166</v>
      </c>
      <c r="D85" s="35" t="s">
        <v>167</v>
      </c>
      <c r="E85" s="35" t="s">
        <v>241</v>
      </c>
      <c r="F85" s="35" t="s">
        <v>242</v>
      </c>
      <c r="G85" s="35" t="s">
        <v>243</v>
      </c>
      <c r="H85" s="35" t="s">
        <v>107</v>
      </c>
      <c r="I85" s="35" t="s">
        <v>141</v>
      </c>
      <c r="J85" s="38">
        <v>200000</v>
      </c>
    </row>
    <row r="86" spans="1:10" s="31" customFormat="1" ht="24" customHeight="1">
      <c r="A86" s="35"/>
      <c r="B86" s="36"/>
      <c r="C86" s="35" t="s">
        <v>244</v>
      </c>
      <c r="D86" s="35" t="s">
        <v>245</v>
      </c>
      <c r="E86" s="35"/>
      <c r="F86" s="35"/>
      <c r="G86" s="35"/>
      <c r="H86" s="35"/>
      <c r="I86" s="35"/>
      <c r="J86" s="38">
        <v>150000</v>
      </c>
    </row>
    <row r="87" spans="1:10" s="31" customFormat="1" ht="24" customHeight="1">
      <c r="A87" s="35" t="s">
        <v>208</v>
      </c>
      <c r="B87" s="36">
        <v>43427.49369212963</v>
      </c>
      <c r="C87" s="35" t="s">
        <v>246</v>
      </c>
      <c r="D87" s="35" t="s">
        <v>247</v>
      </c>
      <c r="E87" s="35" t="s">
        <v>248</v>
      </c>
      <c r="F87" s="35" t="s">
        <v>249</v>
      </c>
      <c r="G87" s="35" t="s">
        <v>250</v>
      </c>
      <c r="H87" s="35" t="s">
        <v>103</v>
      </c>
      <c r="I87" s="35" t="s">
        <v>149</v>
      </c>
      <c r="J87" s="38">
        <v>150000</v>
      </c>
    </row>
    <row r="88" spans="1:10" s="31" customFormat="1" ht="24" customHeight="1">
      <c r="A88" s="35"/>
      <c r="B88" s="36"/>
      <c r="C88" s="35" t="s">
        <v>182</v>
      </c>
      <c r="D88" s="35" t="s">
        <v>183</v>
      </c>
      <c r="E88" s="35"/>
      <c r="F88" s="35"/>
      <c r="G88" s="35"/>
      <c r="H88" s="35"/>
      <c r="I88" s="35"/>
      <c r="J88" s="38">
        <v>2640000</v>
      </c>
    </row>
    <row r="89" spans="1:10" s="31" customFormat="1" ht="24" customHeight="1">
      <c r="A89" s="35" t="s">
        <v>208</v>
      </c>
      <c r="B89" s="36">
        <v>43444.36105324074</v>
      </c>
      <c r="C89" s="35" t="s">
        <v>184</v>
      </c>
      <c r="D89" s="35" t="s">
        <v>185</v>
      </c>
      <c r="E89" s="35" t="s">
        <v>186</v>
      </c>
      <c r="F89" s="35" t="s">
        <v>187</v>
      </c>
      <c r="G89" s="35" t="s">
        <v>188</v>
      </c>
      <c r="H89" s="35" t="s">
        <v>103</v>
      </c>
      <c r="I89" s="35" t="s">
        <v>189</v>
      </c>
      <c r="J89" s="38">
        <v>1420000</v>
      </c>
    </row>
    <row r="90" spans="1:10" s="31" customFormat="1" ht="24" customHeight="1">
      <c r="A90" s="35" t="s">
        <v>208</v>
      </c>
      <c r="B90" s="36">
        <v>43383.61146990741</v>
      </c>
      <c r="C90" s="35" t="s">
        <v>184</v>
      </c>
      <c r="D90" s="35" t="s">
        <v>185</v>
      </c>
      <c r="E90" s="35" t="s">
        <v>186</v>
      </c>
      <c r="F90" s="35" t="s">
        <v>187</v>
      </c>
      <c r="G90" s="35" t="s">
        <v>188</v>
      </c>
      <c r="H90" s="35" t="s">
        <v>103</v>
      </c>
      <c r="I90" s="35" t="s">
        <v>189</v>
      </c>
      <c r="J90" s="38">
        <v>700000</v>
      </c>
    </row>
    <row r="91" spans="1:10" s="31" customFormat="1" ht="24" customHeight="1">
      <c r="A91" s="35" t="s">
        <v>208</v>
      </c>
      <c r="B91" s="36">
        <v>43444.35869212963</v>
      </c>
      <c r="C91" s="35" t="s">
        <v>184</v>
      </c>
      <c r="D91" s="35" t="s">
        <v>185</v>
      </c>
      <c r="E91" s="35" t="s">
        <v>186</v>
      </c>
      <c r="F91" s="35" t="s">
        <v>187</v>
      </c>
      <c r="G91" s="35" t="s">
        <v>188</v>
      </c>
      <c r="H91" s="35" t="s">
        <v>103</v>
      </c>
      <c r="I91" s="35" t="s">
        <v>189</v>
      </c>
      <c r="J91" s="38">
        <v>520000</v>
      </c>
    </row>
    <row r="92" spans="1:10" s="31" customFormat="1" ht="24" customHeight="1">
      <c r="A92" s="35"/>
      <c r="B92" s="36"/>
      <c r="C92" s="35"/>
      <c r="D92" s="35" t="s">
        <v>251</v>
      </c>
      <c r="E92" s="35"/>
      <c r="F92" s="35"/>
      <c r="G92" s="35"/>
      <c r="H92" s="35"/>
      <c r="I92" s="35"/>
      <c r="J92" s="38">
        <v>390000</v>
      </c>
    </row>
    <row r="93" spans="1:10" s="31" customFormat="1" ht="24" customHeight="1">
      <c r="A93" s="35"/>
      <c r="B93" s="36"/>
      <c r="C93" s="35" t="s">
        <v>252</v>
      </c>
      <c r="D93" s="35" t="s">
        <v>97</v>
      </c>
      <c r="E93" s="35"/>
      <c r="F93" s="35"/>
      <c r="G93" s="35"/>
      <c r="H93" s="35"/>
      <c r="I93" s="35"/>
      <c r="J93" s="38">
        <v>60000</v>
      </c>
    </row>
    <row r="94" spans="1:10" s="31" customFormat="1" ht="24" customHeight="1">
      <c r="A94" s="35" t="s">
        <v>251</v>
      </c>
      <c r="B94" s="36">
        <v>43451.42737268518</v>
      </c>
      <c r="C94" s="35" t="s">
        <v>253</v>
      </c>
      <c r="D94" s="35" t="s">
        <v>99</v>
      </c>
      <c r="E94" s="35" t="s">
        <v>254</v>
      </c>
      <c r="F94" s="35" t="s">
        <v>255</v>
      </c>
      <c r="G94" s="35" t="s">
        <v>256</v>
      </c>
      <c r="H94" s="35" t="s">
        <v>107</v>
      </c>
      <c r="I94" s="35" t="s">
        <v>119</v>
      </c>
      <c r="J94" s="38">
        <v>60000</v>
      </c>
    </row>
    <row r="95" spans="1:10" s="31" customFormat="1" ht="24" customHeight="1">
      <c r="A95" s="35"/>
      <c r="B95" s="36"/>
      <c r="C95" s="35" t="s">
        <v>108</v>
      </c>
      <c r="D95" s="35" t="s">
        <v>109</v>
      </c>
      <c r="E95" s="35"/>
      <c r="F95" s="35"/>
      <c r="G95" s="35"/>
      <c r="H95" s="35"/>
      <c r="I95" s="35"/>
      <c r="J95" s="38">
        <v>230000</v>
      </c>
    </row>
    <row r="96" spans="1:10" s="31" customFormat="1" ht="24" customHeight="1">
      <c r="A96" s="35" t="s">
        <v>251</v>
      </c>
      <c r="B96" s="36">
        <v>43473.731145833335</v>
      </c>
      <c r="C96" s="35" t="s">
        <v>110</v>
      </c>
      <c r="D96" s="35" t="s">
        <v>111</v>
      </c>
      <c r="E96" s="35" t="s">
        <v>257</v>
      </c>
      <c r="F96" s="35"/>
      <c r="G96" s="35" t="s">
        <v>131</v>
      </c>
      <c r="H96" s="35" t="s">
        <v>103</v>
      </c>
      <c r="I96" s="35" t="s">
        <v>132</v>
      </c>
      <c r="J96" s="38">
        <v>30000</v>
      </c>
    </row>
    <row r="97" spans="1:10" s="31" customFormat="1" ht="24" customHeight="1">
      <c r="A97" s="35" t="s">
        <v>251</v>
      </c>
      <c r="B97" s="36">
        <v>43404.433125</v>
      </c>
      <c r="C97" s="35" t="s">
        <v>110</v>
      </c>
      <c r="D97" s="35" t="s">
        <v>111</v>
      </c>
      <c r="E97" s="35" t="s">
        <v>116</v>
      </c>
      <c r="F97" s="35" t="s">
        <v>117</v>
      </c>
      <c r="G97" s="35" t="s">
        <v>118</v>
      </c>
      <c r="H97" s="35" t="s">
        <v>103</v>
      </c>
      <c r="I97" s="35" t="s">
        <v>119</v>
      </c>
      <c r="J97" s="38">
        <v>200000</v>
      </c>
    </row>
    <row r="98" spans="1:10" s="31" customFormat="1" ht="24" customHeight="1">
      <c r="A98" s="35"/>
      <c r="B98" s="36"/>
      <c r="C98" s="35" t="s">
        <v>226</v>
      </c>
      <c r="D98" s="35" t="s">
        <v>227</v>
      </c>
      <c r="E98" s="35"/>
      <c r="F98" s="35"/>
      <c r="G98" s="35"/>
      <c r="H98" s="35"/>
      <c r="I98" s="35"/>
      <c r="J98" s="38">
        <v>50000</v>
      </c>
    </row>
    <row r="99" spans="1:10" s="31" customFormat="1" ht="24" customHeight="1">
      <c r="A99" s="35" t="s">
        <v>251</v>
      </c>
      <c r="B99" s="36">
        <v>43481.712060185186</v>
      </c>
      <c r="C99" s="35" t="s">
        <v>228</v>
      </c>
      <c r="D99" s="35" t="s">
        <v>229</v>
      </c>
      <c r="E99" s="35" t="s">
        <v>258</v>
      </c>
      <c r="F99" s="35" t="s">
        <v>235</v>
      </c>
      <c r="G99" s="35" t="s">
        <v>236</v>
      </c>
      <c r="H99" s="35" t="s">
        <v>103</v>
      </c>
      <c r="I99" s="35" t="s">
        <v>132</v>
      </c>
      <c r="J99" s="38">
        <v>50000</v>
      </c>
    </row>
    <row r="100" spans="1:10" s="31" customFormat="1" ht="24" customHeight="1">
      <c r="A100" s="35"/>
      <c r="B100" s="36"/>
      <c r="C100" s="35" t="s">
        <v>164</v>
      </c>
      <c r="D100" s="35" t="s">
        <v>165</v>
      </c>
      <c r="E100" s="35"/>
      <c r="F100" s="35"/>
      <c r="G100" s="35"/>
      <c r="H100" s="35"/>
      <c r="I100" s="35"/>
      <c r="J100" s="38">
        <v>50000</v>
      </c>
    </row>
    <row r="101" spans="1:10" s="31" customFormat="1" ht="24" customHeight="1">
      <c r="A101" s="35" t="s">
        <v>251</v>
      </c>
      <c r="B101" s="36">
        <v>43440.64685185185</v>
      </c>
      <c r="C101" s="35" t="s">
        <v>166</v>
      </c>
      <c r="D101" s="35" t="s">
        <v>167</v>
      </c>
      <c r="E101" s="35" t="s">
        <v>259</v>
      </c>
      <c r="F101" s="35" t="s">
        <v>169</v>
      </c>
      <c r="G101" s="35" t="s">
        <v>170</v>
      </c>
      <c r="H101" s="35" t="s">
        <v>103</v>
      </c>
      <c r="I101" s="35" t="s">
        <v>141</v>
      </c>
      <c r="J101" s="38">
        <v>50000</v>
      </c>
    </row>
    <row r="102" spans="1:10" s="31" customFormat="1" ht="24" customHeight="1">
      <c r="A102" s="35"/>
      <c r="B102" s="36"/>
      <c r="C102" s="35"/>
      <c r="D102" s="35" t="s">
        <v>260</v>
      </c>
      <c r="E102" s="35"/>
      <c r="F102" s="35"/>
      <c r="G102" s="35"/>
      <c r="H102" s="35"/>
      <c r="I102" s="35"/>
      <c r="J102" s="38">
        <v>556272.5</v>
      </c>
    </row>
    <row r="103" spans="1:10" s="31" customFormat="1" ht="24" customHeight="1">
      <c r="A103" s="35"/>
      <c r="B103" s="36"/>
      <c r="C103" s="35" t="s">
        <v>108</v>
      </c>
      <c r="D103" s="35" t="s">
        <v>109</v>
      </c>
      <c r="E103" s="35"/>
      <c r="F103" s="35"/>
      <c r="G103" s="35"/>
      <c r="H103" s="35"/>
      <c r="I103" s="35"/>
      <c r="J103" s="38">
        <v>250000</v>
      </c>
    </row>
    <row r="104" spans="1:10" s="31" customFormat="1" ht="24" customHeight="1">
      <c r="A104" s="35" t="s">
        <v>260</v>
      </c>
      <c r="B104" s="36">
        <v>43404.43361111111</v>
      </c>
      <c r="C104" s="35" t="s">
        <v>110</v>
      </c>
      <c r="D104" s="35" t="s">
        <v>111</v>
      </c>
      <c r="E104" s="35" t="s">
        <v>116</v>
      </c>
      <c r="F104" s="35" t="s">
        <v>117</v>
      </c>
      <c r="G104" s="35" t="s">
        <v>118</v>
      </c>
      <c r="H104" s="35" t="s">
        <v>103</v>
      </c>
      <c r="I104" s="35" t="s">
        <v>119</v>
      </c>
      <c r="J104" s="38">
        <v>200000</v>
      </c>
    </row>
    <row r="105" spans="1:10" s="31" customFormat="1" ht="24" customHeight="1">
      <c r="A105" s="35" t="s">
        <v>260</v>
      </c>
      <c r="B105" s="36">
        <v>43473.80438657408</v>
      </c>
      <c r="C105" s="35" t="s">
        <v>110</v>
      </c>
      <c r="D105" s="35" t="s">
        <v>111</v>
      </c>
      <c r="E105" s="35" t="s">
        <v>261</v>
      </c>
      <c r="F105" s="35"/>
      <c r="G105" s="35" t="s">
        <v>131</v>
      </c>
      <c r="H105" s="35" t="s">
        <v>103</v>
      </c>
      <c r="I105" s="35" t="s">
        <v>132</v>
      </c>
      <c r="J105" s="38">
        <v>50000</v>
      </c>
    </row>
    <row r="106" spans="1:10" s="31" customFormat="1" ht="24" customHeight="1">
      <c r="A106" s="35"/>
      <c r="B106" s="36"/>
      <c r="C106" s="35" t="s">
        <v>142</v>
      </c>
      <c r="D106" s="35" t="s">
        <v>143</v>
      </c>
      <c r="E106" s="35"/>
      <c r="F106" s="35"/>
      <c r="G106" s="35"/>
      <c r="H106" s="35"/>
      <c r="I106" s="35"/>
      <c r="J106" s="38">
        <v>306272.5</v>
      </c>
    </row>
    <row r="107" spans="1:10" s="31" customFormat="1" ht="24" customHeight="1">
      <c r="A107" s="35" t="s">
        <v>260</v>
      </c>
      <c r="B107" s="36">
        <v>43424.4243287037</v>
      </c>
      <c r="C107" s="35" t="s">
        <v>144</v>
      </c>
      <c r="D107" s="35" t="s">
        <v>145</v>
      </c>
      <c r="E107" s="35" t="s">
        <v>262</v>
      </c>
      <c r="F107" s="35" t="s">
        <v>147</v>
      </c>
      <c r="G107" s="35" t="s">
        <v>148</v>
      </c>
      <c r="H107" s="35" t="s">
        <v>103</v>
      </c>
      <c r="I107" s="35" t="s">
        <v>149</v>
      </c>
      <c r="J107" s="38">
        <v>306272.5</v>
      </c>
    </row>
    <row r="108" spans="1:10" s="31" customFormat="1" ht="24" customHeight="1">
      <c r="A108" s="35"/>
      <c r="B108" s="36"/>
      <c r="C108" s="35"/>
      <c r="D108" s="35" t="s">
        <v>263</v>
      </c>
      <c r="E108" s="35"/>
      <c r="F108" s="35"/>
      <c r="G108" s="35"/>
      <c r="H108" s="35"/>
      <c r="I108" s="35"/>
      <c r="J108" s="38">
        <v>2436852.25</v>
      </c>
    </row>
    <row r="109" spans="1:10" s="31" customFormat="1" ht="24" customHeight="1">
      <c r="A109" s="35"/>
      <c r="B109" s="36"/>
      <c r="C109" s="35" t="s">
        <v>108</v>
      </c>
      <c r="D109" s="35" t="s">
        <v>109</v>
      </c>
      <c r="E109" s="35"/>
      <c r="F109" s="35"/>
      <c r="G109" s="35"/>
      <c r="H109" s="35"/>
      <c r="I109" s="35"/>
      <c r="J109" s="38">
        <v>300000</v>
      </c>
    </row>
    <row r="110" spans="1:10" s="31" customFormat="1" ht="24" customHeight="1">
      <c r="A110" s="35" t="s">
        <v>263</v>
      </c>
      <c r="B110" s="36">
        <v>43473.80625</v>
      </c>
      <c r="C110" s="35" t="s">
        <v>110</v>
      </c>
      <c r="D110" s="35" t="s">
        <v>111</v>
      </c>
      <c r="E110" s="35" t="s">
        <v>264</v>
      </c>
      <c r="F110" s="35"/>
      <c r="G110" s="35" t="s">
        <v>131</v>
      </c>
      <c r="H110" s="35" t="s">
        <v>103</v>
      </c>
      <c r="I110" s="35" t="s">
        <v>132</v>
      </c>
      <c r="J110" s="38">
        <v>100000</v>
      </c>
    </row>
    <row r="111" spans="1:10" s="31" customFormat="1" ht="24" customHeight="1">
      <c r="A111" s="35" t="s">
        <v>263</v>
      </c>
      <c r="B111" s="36">
        <v>43404.43414351852</v>
      </c>
      <c r="C111" s="35" t="s">
        <v>110</v>
      </c>
      <c r="D111" s="35" t="s">
        <v>111</v>
      </c>
      <c r="E111" s="35" t="s">
        <v>116</v>
      </c>
      <c r="F111" s="35" t="s">
        <v>117</v>
      </c>
      <c r="G111" s="35" t="s">
        <v>118</v>
      </c>
      <c r="H111" s="35" t="s">
        <v>103</v>
      </c>
      <c r="I111" s="35" t="s">
        <v>119</v>
      </c>
      <c r="J111" s="38">
        <v>200000</v>
      </c>
    </row>
    <row r="112" spans="1:10" s="31" customFormat="1" ht="24" customHeight="1">
      <c r="A112" s="35"/>
      <c r="B112" s="36"/>
      <c r="C112" s="35" t="s">
        <v>120</v>
      </c>
      <c r="D112" s="35" t="s">
        <v>121</v>
      </c>
      <c r="E112" s="35"/>
      <c r="F112" s="35"/>
      <c r="G112" s="35"/>
      <c r="H112" s="35"/>
      <c r="I112" s="35"/>
      <c r="J112" s="38">
        <v>20000</v>
      </c>
    </row>
    <row r="113" spans="1:10" s="31" customFormat="1" ht="24" customHeight="1">
      <c r="A113" s="35" t="s">
        <v>263</v>
      </c>
      <c r="B113" s="36">
        <v>43452.54702546296</v>
      </c>
      <c r="C113" s="35" t="s">
        <v>122</v>
      </c>
      <c r="D113" s="35" t="s">
        <v>123</v>
      </c>
      <c r="E113" s="35" t="s">
        <v>124</v>
      </c>
      <c r="F113" s="35" t="s">
        <v>125</v>
      </c>
      <c r="G113" s="35" t="s">
        <v>126</v>
      </c>
      <c r="H113" s="35" t="s">
        <v>127</v>
      </c>
      <c r="I113" s="35" t="s">
        <v>128</v>
      </c>
      <c r="J113" s="38">
        <v>20000</v>
      </c>
    </row>
    <row r="114" spans="1:10" s="31" customFormat="1" ht="24" customHeight="1">
      <c r="A114" s="35"/>
      <c r="B114" s="36"/>
      <c r="C114" s="35" t="s">
        <v>212</v>
      </c>
      <c r="D114" s="35" t="s">
        <v>213</v>
      </c>
      <c r="E114" s="35"/>
      <c r="F114" s="35"/>
      <c r="G114" s="35"/>
      <c r="H114" s="35"/>
      <c r="I114" s="35"/>
      <c r="J114" s="38">
        <v>250000</v>
      </c>
    </row>
    <row r="115" spans="1:10" s="31" customFormat="1" ht="24" customHeight="1">
      <c r="A115" s="35" t="s">
        <v>263</v>
      </c>
      <c r="B115" s="36">
        <v>43440.66081018518</v>
      </c>
      <c r="C115" s="35" t="s">
        <v>214</v>
      </c>
      <c r="D115" s="35" t="s">
        <v>215</v>
      </c>
      <c r="E115" s="35" t="s">
        <v>265</v>
      </c>
      <c r="F115" s="35" t="s">
        <v>217</v>
      </c>
      <c r="G115" s="35" t="s">
        <v>218</v>
      </c>
      <c r="H115" s="35" t="s">
        <v>103</v>
      </c>
      <c r="I115" s="35" t="s">
        <v>141</v>
      </c>
      <c r="J115" s="38">
        <v>200000</v>
      </c>
    </row>
    <row r="116" spans="1:10" s="31" customFormat="1" ht="24" customHeight="1">
      <c r="A116" s="35" t="s">
        <v>263</v>
      </c>
      <c r="B116" s="36">
        <v>43441.66612268519</v>
      </c>
      <c r="C116" s="35" t="s">
        <v>214</v>
      </c>
      <c r="D116" s="35" t="s">
        <v>215</v>
      </c>
      <c r="E116" s="35" t="s">
        <v>266</v>
      </c>
      <c r="F116" s="35" t="s">
        <v>267</v>
      </c>
      <c r="G116" s="35" t="s">
        <v>268</v>
      </c>
      <c r="H116" s="35" t="s">
        <v>103</v>
      </c>
      <c r="I116" s="35" t="s">
        <v>141</v>
      </c>
      <c r="J116" s="38">
        <v>50000</v>
      </c>
    </row>
    <row r="117" spans="1:10" s="31" customFormat="1" ht="24" customHeight="1">
      <c r="A117" s="35"/>
      <c r="B117" s="36"/>
      <c r="C117" s="35" t="s">
        <v>142</v>
      </c>
      <c r="D117" s="35" t="s">
        <v>143</v>
      </c>
      <c r="E117" s="35"/>
      <c r="F117" s="35"/>
      <c r="G117" s="35"/>
      <c r="H117" s="35"/>
      <c r="I117" s="35"/>
      <c r="J117" s="38">
        <v>1866852.25</v>
      </c>
    </row>
    <row r="118" spans="1:10" s="31" customFormat="1" ht="24" customHeight="1">
      <c r="A118" s="35" t="s">
        <v>263</v>
      </c>
      <c r="B118" s="36">
        <v>43424.445856481485</v>
      </c>
      <c r="C118" s="35" t="s">
        <v>144</v>
      </c>
      <c r="D118" s="35" t="s">
        <v>145</v>
      </c>
      <c r="E118" s="35" t="s">
        <v>269</v>
      </c>
      <c r="F118" s="35" t="s">
        <v>147</v>
      </c>
      <c r="G118" s="35" t="s">
        <v>148</v>
      </c>
      <c r="H118" s="35" t="s">
        <v>103</v>
      </c>
      <c r="I118" s="35" t="s">
        <v>149</v>
      </c>
      <c r="J118" s="38">
        <v>1866852.25</v>
      </c>
    </row>
    <row r="119" spans="1:10" s="31" customFormat="1" ht="24" customHeight="1">
      <c r="A119" s="35"/>
      <c r="B119" s="36"/>
      <c r="C119" s="35"/>
      <c r="D119" s="35" t="s">
        <v>270</v>
      </c>
      <c r="E119" s="35"/>
      <c r="F119" s="35"/>
      <c r="G119" s="35"/>
      <c r="H119" s="35"/>
      <c r="I119" s="35"/>
      <c r="J119" s="38">
        <v>1264700</v>
      </c>
    </row>
    <row r="120" spans="1:10" s="31" customFormat="1" ht="24" customHeight="1">
      <c r="A120" s="35"/>
      <c r="B120" s="36"/>
      <c r="C120" s="35" t="s">
        <v>271</v>
      </c>
      <c r="D120" s="35" t="s">
        <v>272</v>
      </c>
      <c r="E120" s="35"/>
      <c r="F120" s="35"/>
      <c r="G120" s="35"/>
      <c r="H120" s="35"/>
      <c r="I120" s="35"/>
      <c r="J120" s="38">
        <v>20000</v>
      </c>
    </row>
    <row r="121" spans="1:10" s="31" customFormat="1" ht="24" customHeight="1">
      <c r="A121" s="35" t="s">
        <v>270</v>
      </c>
      <c r="B121" s="36">
        <v>43460.67972222222</v>
      </c>
      <c r="C121" s="35" t="s">
        <v>273</v>
      </c>
      <c r="D121" s="35" t="s">
        <v>274</v>
      </c>
      <c r="E121" s="35" t="s">
        <v>275</v>
      </c>
      <c r="F121" s="35" t="s">
        <v>276</v>
      </c>
      <c r="G121" s="35" t="s">
        <v>277</v>
      </c>
      <c r="H121" s="35" t="s">
        <v>107</v>
      </c>
      <c r="I121" s="35" t="s">
        <v>119</v>
      </c>
      <c r="J121" s="38">
        <v>20000</v>
      </c>
    </row>
    <row r="122" spans="1:10" s="31" customFormat="1" ht="24" customHeight="1">
      <c r="A122" s="35"/>
      <c r="B122" s="36"/>
      <c r="C122" s="35" t="s">
        <v>108</v>
      </c>
      <c r="D122" s="35" t="s">
        <v>109</v>
      </c>
      <c r="E122" s="35"/>
      <c r="F122" s="35"/>
      <c r="G122" s="35"/>
      <c r="H122" s="35"/>
      <c r="I122" s="35"/>
      <c r="J122" s="38">
        <v>290000</v>
      </c>
    </row>
    <row r="123" spans="1:10" s="31" customFormat="1" ht="24" customHeight="1">
      <c r="A123" s="35" t="s">
        <v>270</v>
      </c>
      <c r="B123" s="36">
        <v>43404.43462962963</v>
      </c>
      <c r="C123" s="35" t="s">
        <v>110</v>
      </c>
      <c r="D123" s="35" t="s">
        <v>111</v>
      </c>
      <c r="E123" s="35" t="s">
        <v>116</v>
      </c>
      <c r="F123" s="35" t="s">
        <v>117</v>
      </c>
      <c r="G123" s="35" t="s">
        <v>118</v>
      </c>
      <c r="H123" s="35" t="s">
        <v>103</v>
      </c>
      <c r="I123" s="35" t="s">
        <v>119</v>
      </c>
      <c r="J123" s="38">
        <v>200000</v>
      </c>
    </row>
    <row r="124" spans="1:10" s="31" customFormat="1" ht="24" customHeight="1">
      <c r="A124" s="35" t="s">
        <v>270</v>
      </c>
      <c r="B124" s="36">
        <v>43473.73306712963</v>
      </c>
      <c r="C124" s="35" t="s">
        <v>110</v>
      </c>
      <c r="D124" s="35" t="s">
        <v>111</v>
      </c>
      <c r="E124" s="35" t="s">
        <v>278</v>
      </c>
      <c r="F124" s="35"/>
      <c r="G124" s="35" t="s">
        <v>131</v>
      </c>
      <c r="H124" s="35" t="s">
        <v>103</v>
      </c>
      <c r="I124" s="35" t="s">
        <v>132</v>
      </c>
      <c r="J124" s="38">
        <v>40000</v>
      </c>
    </row>
    <row r="125" spans="1:10" s="31" customFormat="1" ht="24" customHeight="1">
      <c r="A125" s="35" t="s">
        <v>270</v>
      </c>
      <c r="B125" s="36">
        <v>43473.80123842593</v>
      </c>
      <c r="C125" s="35" t="s">
        <v>110</v>
      </c>
      <c r="D125" s="35" t="s">
        <v>111</v>
      </c>
      <c r="E125" s="35" t="s">
        <v>279</v>
      </c>
      <c r="F125" s="35"/>
      <c r="G125" s="35" t="s">
        <v>131</v>
      </c>
      <c r="H125" s="35" t="s">
        <v>103</v>
      </c>
      <c r="I125" s="35" t="s">
        <v>132</v>
      </c>
      <c r="J125" s="38">
        <v>50000</v>
      </c>
    </row>
    <row r="126" spans="1:10" s="31" customFormat="1" ht="24" customHeight="1">
      <c r="A126" s="35"/>
      <c r="B126" s="36"/>
      <c r="C126" s="35" t="s">
        <v>212</v>
      </c>
      <c r="D126" s="35" t="s">
        <v>213</v>
      </c>
      <c r="E126" s="35"/>
      <c r="F126" s="35"/>
      <c r="G126" s="35"/>
      <c r="H126" s="35"/>
      <c r="I126" s="35"/>
      <c r="J126" s="38">
        <v>40000</v>
      </c>
    </row>
    <row r="127" spans="1:10" s="31" customFormat="1" ht="24" customHeight="1">
      <c r="A127" s="35" t="s">
        <v>270</v>
      </c>
      <c r="B127" s="36">
        <v>43409.48128472222</v>
      </c>
      <c r="C127" s="35" t="s">
        <v>214</v>
      </c>
      <c r="D127" s="35" t="s">
        <v>215</v>
      </c>
      <c r="E127" s="35" t="s">
        <v>280</v>
      </c>
      <c r="F127" s="35" t="s">
        <v>281</v>
      </c>
      <c r="G127" s="35" t="s">
        <v>282</v>
      </c>
      <c r="H127" s="35" t="s">
        <v>103</v>
      </c>
      <c r="I127" s="35" t="s">
        <v>141</v>
      </c>
      <c r="J127" s="38">
        <v>40000</v>
      </c>
    </row>
    <row r="128" spans="1:10" s="31" customFormat="1" ht="24" customHeight="1">
      <c r="A128" s="35"/>
      <c r="B128" s="36"/>
      <c r="C128" s="35" t="s">
        <v>164</v>
      </c>
      <c r="D128" s="35" t="s">
        <v>165</v>
      </c>
      <c r="E128" s="35"/>
      <c r="F128" s="35"/>
      <c r="G128" s="35"/>
      <c r="H128" s="35"/>
      <c r="I128" s="35"/>
      <c r="J128" s="38">
        <v>40000</v>
      </c>
    </row>
    <row r="129" spans="1:10" s="31" customFormat="1" ht="24" customHeight="1">
      <c r="A129" s="35" t="s">
        <v>270</v>
      </c>
      <c r="B129" s="36">
        <v>43432.63726851852</v>
      </c>
      <c r="C129" s="35" t="s">
        <v>166</v>
      </c>
      <c r="D129" s="35" t="s">
        <v>167</v>
      </c>
      <c r="E129" s="35" t="s">
        <v>283</v>
      </c>
      <c r="F129" s="35" t="s">
        <v>169</v>
      </c>
      <c r="G129" s="35" t="s">
        <v>170</v>
      </c>
      <c r="H129" s="35" t="s">
        <v>103</v>
      </c>
      <c r="I129" s="35" t="s">
        <v>141</v>
      </c>
      <c r="J129" s="38">
        <v>40000</v>
      </c>
    </row>
    <row r="130" spans="1:10" s="31" customFormat="1" ht="24" customHeight="1">
      <c r="A130" s="35"/>
      <c r="B130" s="36"/>
      <c r="C130" s="35" t="s">
        <v>142</v>
      </c>
      <c r="D130" s="35" t="s">
        <v>143</v>
      </c>
      <c r="E130" s="35"/>
      <c r="F130" s="35"/>
      <c r="G130" s="35"/>
      <c r="H130" s="35"/>
      <c r="I130" s="35"/>
      <c r="J130" s="38">
        <v>114700</v>
      </c>
    </row>
    <row r="131" spans="1:10" s="31" customFormat="1" ht="24" customHeight="1">
      <c r="A131" s="35" t="s">
        <v>270</v>
      </c>
      <c r="B131" s="36">
        <v>43424.44064814815</v>
      </c>
      <c r="C131" s="35" t="s">
        <v>144</v>
      </c>
      <c r="D131" s="35" t="s">
        <v>145</v>
      </c>
      <c r="E131" s="35" t="s">
        <v>284</v>
      </c>
      <c r="F131" s="35" t="s">
        <v>147</v>
      </c>
      <c r="G131" s="35" t="s">
        <v>148</v>
      </c>
      <c r="H131" s="35" t="s">
        <v>103</v>
      </c>
      <c r="I131" s="35" t="s">
        <v>149</v>
      </c>
      <c r="J131" s="38">
        <v>114700</v>
      </c>
    </row>
    <row r="132" spans="1:10" s="31" customFormat="1" ht="24" customHeight="1">
      <c r="A132" s="35"/>
      <c r="B132" s="36"/>
      <c r="C132" s="35" t="s">
        <v>182</v>
      </c>
      <c r="D132" s="35" t="s">
        <v>183</v>
      </c>
      <c r="E132" s="35"/>
      <c r="F132" s="35"/>
      <c r="G132" s="35"/>
      <c r="H132" s="35"/>
      <c r="I132" s="35"/>
      <c r="J132" s="38">
        <v>760000</v>
      </c>
    </row>
    <row r="133" spans="1:10" s="31" customFormat="1" ht="24" customHeight="1">
      <c r="A133" s="35" t="s">
        <v>270</v>
      </c>
      <c r="B133" s="36">
        <v>43444.36201388889</v>
      </c>
      <c r="C133" s="35" t="s">
        <v>184</v>
      </c>
      <c r="D133" s="35" t="s">
        <v>185</v>
      </c>
      <c r="E133" s="35" t="s">
        <v>186</v>
      </c>
      <c r="F133" s="35" t="s">
        <v>187</v>
      </c>
      <c r="G133" s="35" t="s">
        <v>188</v>
      </c>
      <c r="H133" s="35" t="s">
        <v>103</v>
      </c>
      <c r="I133" s="35" t="s">
        <v>189</v>
      </c>
      <c r="J133" s="38">
        <v>760000</v>
      </c>
    </row>
    <row r="134" spans="1:10" s="31" customFormat="1" ht="24" customHeight="1">
      <c r="A134" s="35"/>
      <c r="B134" s="36"/>
      <c r="C134" s="35"/>
      <c r="D134" s="35" t="s">
        <v>285</v>
      </c>
      <c r="E134" s="35"/>
      <c r="F134" s="35"/>
      <c r="G134" s="35"/>
      <c r="H134" s="35"/>
      <c r="I134" s="35"/>
      <c r="J134" s="38">
        <v>1570000</v>
      </c>
    </row>
    <row r="135" spans="1:10" s="31" customFormat="1" ht="24" customHeight="1">
      <c r="A135" s="35"/>
      <c r="B135" s="36"/>
      <c r="C135" s="35" t="s">
        <v>271</v>
      </c>
      <c r="D135" s="35" t="s">
        <v>272</v>
      </c>
      <c r="E135" s="35"/>
      <c r="F135" s="35"/>
      <c r="G135" s="35"/>
      <c r="H135" s="35"/>
      <c r="I135" s="35"/>
      <c r="J135" s="38">
        <v>20000</v>
      </c>
    </row>
    <row r="136" spans="1:10" s="31" customFormat="1" ht="24" customHeight="1">
      <c r="A136" s="35" t="s">
        <v>285</v>
      </c>
      <c r="B136" s="36">
        <v>43460.68032407408</v>
      </c>
      <c r="C136" s="35" t="s">
        <v>273</v>
      </c>
      <c r="D136" s="35" t="s">
        <v>274</v>
      </c>
      <c r="E136" s="35" t="s">
        <v>275</v>
      </c>
      <c r="F136" s="35" t="s">
        <v>276</v>
      </c>
      <c r="G136" s="35" t="s">
        <v>277</v>
      </c>
      <c r="H136" s="35" t="s">
        <v>107</v>
      </c>
      <c r="I136" s="35" t="s">
        <v>119</v>
      </c>
      <c r="J136" s="38">
        <v>20000</v>
      </c>
    </row>
    <row r="137" spans="1:10" s="31" customFormat="1" ht="24" customHeight="1">
      <c r="A137" s="35"/>
      <c r="B137" s="36"/>
      <c r="C137" s="35" t="s">
        <v>108</v>
      </c>
      <c r="D137" s="35" t="s">
        <v>109</v>
      </c>
      <c r="E137" s="35"/>
      <c r="F137" s="35"/>
      <c r="G137" s="35"/>
      <c r="H137" s="35"/>
      <c r="I137" s="35"/>
      <c r="J137" s="38">
        <v>250000</v>
      </c>
    </row>
    <row r="138" spans="1:10" s="31" customFormat="1" ht="24" customHeight="1">
      <c r="A138" s="35" t="s">
        <v>285</v>
      </c>
      <c r="B138" s="36">
        <v>43473.72207175926</v>
      </c>
      <c r="C138" s="35" t="s">
        <v>110</v>
      </c>
      <c r="D138" s="35" t="s">
        <v>111</v>
      </c>
      <c r="E138" s="35" t="s">
        <v>286</v>
      </c>
      <c r="F138" s="35"/>
      <c r="G138" s="35" t="s">
        <v>131</v>
      </c>
      <c r="H138" s="35" t="s">
        <v>103</v>
      </c>
      <c r="I138" s="35" t="s">
        <v>132</v>
      </c>
      <c r="J138" s="38">
        <v>50000</v>
      </c>
    </row>
    <row r="139" spans="1:10" s="31" customFormat="1" ht="24" customHeight="1">
      <c r="A139" s="35" t="s">
        <v>285</v>
      </c>
      <c r="B139" s="36">
        <v>43404.435520833336</v>
      </c>
      <c r="C139" s="35" t="s">
        <v>110</v>
      </c>
      <c r="D139" s="35" t="s">
        <v>111</v>
      </c>
      <c r="E139" s="35" t="s">
        <v>116</v>
      </c>
      <c r="F139" s="35" t="s">
        <v>117</v>
      </c>
      <c r="G139" s="35" t="s">
        <v>118</v>
      </c>
      <c r="H139" s="35" t="s">
        <v>103</v>
      </c>
      <c r="I139" s="35" t="s">
        <v>119</v>
      </c>
      <c r="J139" s="38">
        <v>200000</v>
      </c>
    </row>
    <row r="140" spans="1:10" s="31" customFormat="1" ht="24" customHeight="1">
      <c r="A140" s="35"/>
      <c r="B140" s="36"/>
      <c r="C140" s="35" t="s">
        <v>120</v>
      </c>
      <c r="D140" s="35" t="s">
        <v>121</v>
      </c>
      <c r="E140" s="35"/>
      <c r="F140" s="35"/>
      <c r="G140" s="35"/>
      <c r="H140" s="35"/>
      <c r="I140" s="35"/>
      <c r="J140" s="38">
        <v>20000</v>
      </c>
    </row>
    <row r="141" spans="1:10" s="31" customFormat="1" ht="24" customHeight="1">
      <c r="A141" s="35" t="s">
        <v>285</v>
      </c>
      <c r="B141" s="36">
        <v>43452.54803240741</v>
      </c>
      <c r="C141" s="35" t="s">
        <v>122</v>
      </c>
      <c r="D141" s="35" t="s">
        <v>123</v>
      </c>
      <c r="E141" s="35" t="s">
        <v>124</v>
      </c>
      <c r="F141" s="35" t="s">
        <v>125</v>
      </c>
      <c r="G141" s="35" t="s">
        <v>126</v>
      </c>
      <c r="H141" s="35" t="s">
        <v>127</v>
      </c>
      <c r="I141" s="35" t="s">
        <v>128</v>
      </c>
      <c r="J141" s="38">
        <v>20000</v>
      </c>
    </row>
    <row r="142" spans="1:10" s="31" customFormat="1" ht="24" customHeight="1">
      <c r="A142" s="35"/>
      <c r="B142" s="36"/>
      <c r="C142" s="35" t="s">
        <v>157</v>
      </c>
      <c r="D142" s="35" t="s">
        <v>158</v>
      </c>
      <c r="E142" s="35"/>
      <c r="F142" s="35"/>
      <c r="G142" s="35"/>
      <c r="H142" s="35"/>
      <c r="I142" s="35"/>
      <c r="J142" s="38">
        <v>50000</v>
      </c>
    </row>
    <row r="143" spans="1:10" s="31" customFormat="1" ht="24" customHeight="1">
      <c r="A143" s="35" t="s">
        <v>285</v>
      </c>
      <c r="B143" s="36">
        <v>43440.626967592594</v>
      </c>
      <c r="C143" s="35" t="s">
        <v>159</v>
      </c>
      <c r="D143" s="35" t="s">
        <v>160</v>
      </c>
      <c r="E143" s="35" t="s">
        <v>287</v>
      </c>
      <c r="F143" s="35" t="s">
        <v>288</v>
      </c>
      <c r="G143" s="35" t="s">
        <v>289</v>
      </c>
      <c r="H143" s="35" t="s">
        <v>107</v>
      </c>
      <c r="I143" s="35" t="s">
        <v>141</v>
      </c>
      <c r="J143" s="38">
        <v>50000</v>
      </c>
    </row>
    <row r="144" spans="1:10" s="31" customFormat="1" ht="24" customHeight="1">
      <c r="A144" s="35"/>
      <c r="B144" s="36"/>
      <c r="C144" s="35" t="s">
        <v>290</v>
      </c>
      <c r="D144" s="35" t="s">
        <v>291</v>
      </c>
      <c r="E144" s="35"/>
      <c r="F144" s="35"/>
      <c r="G144" s="35"/>
      <c r="H144" s="35"/>
      <c r="I144" s="35"/>
      <c r="J144" s="38">
        <v>300000</v>
      </c>
    </row>
    <row r="145" spans="1:10" s="31" customFormat="1" ht="24" customHeight="1">
      <c r="A145" s="35" t="s">
        <v>285</v>
      </c>
      <c r="B145" s="36">
        <v>43474.643796296295</v>
      </c>
      <c r="C145" s="35" t="s">
        <v>292</v>
      </c>
      <c r="D145" s="35" t="s">
        <v>293</v>
      </c>
      <c r="E145" s="35" t="s">
        <v>294</v>
      </c>
      <c r="F145" s="35" t="s">
        <v>295</v>
      </c>
      <c r="G145" s="35" t="s">
        <v>296</v>
      </c>
      <c r="H145" s="35" t="s">
        <v>103</v>
      </c>
      <c r="I145" s="35" t="s">
        <v>233</v>
      </c>
      <c r="J145" s="38">
        <v>300000</v>
      </c>
    </row>
    <row r="146" spans="1:10" s="31" customFormat="1" ht="24" customHeight="1">
      <c r="A146" s="35"/>
      <c r="B146" s="36"/>
      <c r="C146" s="35" t="s">
        <v>164</v>
      </c>
      <c r="D146" s="35" t="s">
        <v>165</v>
      </c>
      <c r="E146" s="35"/>
      <c r="F146" s="35"/>
      <c r="G146" s="35"/>
      <c r="H146" s="35"/>
      <c r="I146" s="35"/>
      <c r="J146" s="38">
        <v>30000</v>
      </c>
    </row>
    <row r="147" spans="1:10" s="31" customFormat="1" ht="24" customHeight="1">
      <c r="A147" s="35" t="s">
        <v>285</v>
      </c>
      <c r="B147" s="36">
        <v>43440.65094907407</v>
      </c>
      <c r="C147" s="35" t="s">
        <v>166</v>
      </c>
      <c r="D147" s="35" t="s">
        <v>167</v>
      </c>
      <c r="E147" s="35" t="s">
        <v>297</v>
      </c>
      <c r="F147" s="35" t="s">
        <v>169</v>
      </c>
      <c r="G147" s="35" t="s">
        <v>170</v>
      </c>
      <c r="H147" s="35" t="s">
        <v>103</v>
      </c>
      <c r="I147" s="35" t="s">
        <v>141</v>
      </c>
      <c r="J147" s="38">
        <v>30000</v>
      </c>
    </row>
    <row r="148" spans="1:10" s="31" customFormat="1" ht="24" customHeight="1">
      <c r="A148" s="35"/>
      <c r="B148" s="36"/>
      <c r="C148" s="35" t="s">
        <v>182</v>
      </c>
      <c r="D148" s="35" t="s">
        <v>183</v>
      </c>
      <c r="E148" s="35"/>
      <c r="F148" s="35"/>
      <c r="G148" s="35"/>
      <c r="H148" s="35"/>
      <c r="I148" s="35"/>
      <c r="J148" s="38">
        <v>900000</v>
      </c>
    </row>
    <row r="149" spans="1:10" s="31" customFormat="1" ht="24" customHeight="1">
      <c r="A149" s="35" t="s">
        <v>285</v>
      </c>
      <c r="B149" s="36">
        <v>43444.36585648148</v>
      </c>
      <c r="C149" s="35" t="s">
        <v>184</v>
      </c>
      <c r="D149" s="35" t="s">
        <v>185</v>
      </c>
      <c r="E149" s="35" t="s">
        <v>186</v>
      </c>
      <c r="F149" s="35" t="s">
        <v>187</v>
      </c>
      <c r="G149" s="35" t="s">
        <v>188</v>
      </c>
      <c r="H149" s="35" t="s">
        <v>103</v>
      </c>
      <c r="I149" s="35" t="s">
        <v>189</v>
      </c>
      <c r="J149" s="38">
        <v>900000</v>
      </c>
    </row>
    <row r="150" spans="1:10" s="31" customFormat="1" ht="24" customHeight="1">
      <c r="A150" s="35"/>
      <c r="B150" s="36"/>
      <c r="C150" s="35"/>
      <c r="D150" s="35" t="s">
        <v>298</v>
      </c>
      <c r="E150" s="35"/>
      <c r="F150" s="35"/>
      <c r="G150" s="35"/>
      <c r="H150" s="35"/>
      <c r="I150" s="35"/>
      <c r="J150" s="38">
        <v>1180000</v>
      </c>
    </row>
    <row r="151" spans="1:10" s="31" customFormat="1" ht="24" customHeight="1">
      <c r="A151" s="35"/>
      <c r="B151" s="36"/>
      <c r="C151" s="35" t="s">
        <v>108</v>
      </c>
      <c r="D151" s="35" t="s">
        <v>109</v>
      </c>
      <c r="E151" s="35"/>
      <c r="F151" s="35"/>
      <c r="G151" s="35"/>
      <c r="H151" s="35"/>
      <c r="I151" s="35"/>
      <c r="J151" s="38">
        <v>200000</v>
      </c>
    </row>
    <row r="152" spans="1:10" s="31" customFormat="1" ht="24" customHeight="1">
      <c r="A152" s="35" t="s">
        <v>298</v>
      </c>
      <c r="B152" s="36">
        <v>43404.436215277776</v>
      </c>
      <c r="C152" s="35" t="s">
        <v>110</v>
      </c>
      <c r="D152" s="35" t="s">
        <v>111</v>
      </c>
      <c r="E152" s="35" t="s">
        <v>116</v>
      </c>
      <c r="F152" s="35" t="s">
        <v>117</v>
      </c>
      <c r="G152" s="35" t="s">
        <v>118</v>
      </c>
      <c r="H152" s="35" t="s">
        <v>103</v>
      </c>
      <c r="I152" s="35" t="s">
        <v>119</v>
      </c>
      <c r="J152" s="38">
        <v>200000</v>
      </c>
    </row>
    <row r="153" spans="1:10" s="31" customFormat="1" ht="24" customHeight="1">
      <c r="A153" s="35"/>
      <c r="B153" s="36"/>
      <c r="C153" s="35" t="s">
        <v>120</v>
      </c>
      <c r="D153" s="35" t="s">
        <v>121</v>
      </c>
      <c r="E153" s="35"/>
      <c r="F153" s="35"/>
      <c r="G153" s="35"/>
      <c r="H153" s="35"/>
      <c r="I153" s="35"/>
      <c r="J153" s="38">
        <v>30000</v>
      </c>
    </row>
    <row r="154" spans="1:10" s="31" customFormat="1" ht="24" customHeight="1">
      <c r="A154" s="35" t="s">
        <v>298</v>
      </c>
      <c r="B154" s="36">
        <v>43452.54871527778</v>
      </c>
      <c r="C154" s="35" t="s">
        <v>122</v>
      </c>
      <c r="D154" s="35" t="s">
        <v>123</v>
      </c>
      <c r="E154" s="35" t="s">
        <v>124</v>
      </c>
      <c r="F154" s="35" t="s">
        <v>125</v>
      </c>
      <c r="G154" s="35" t="s">
        <v>126</v>
      </c>
      <c r="H154" s="35" t="s">
        <v>127</v>
      </c>
      <c r="I154" s="35" t="s">
        <v>128</v>
      </c>
      <c r="J154" s="38">
        <v>30000</v>
      </c>
    </row>
    <row r="155" spans="1:10" s="31" customFormat="1" ht="24" customHeight="1">
      <c r="A155" s="35"/>
      <c r="B155" s="36"/>
      <c r="C155" s="35" t="s">
        <v>212</v>
      </c>
      <c r="D155" s="35" t="s">
        <v>213</v>
      </c>
      <c r="E155" s="35"/>
      <c r="F155" s="35"/>
      <c r="G155" s="35"/>
      <c r="H155" s="35"/>
      <c r="I155" s="35"/>
      <c r="J155" s="38">
        <v>50000</v>
      </c>
    </row>
    <row r="156" spans="1:10" s="31" customFormat="1" ht="24" customHeight="1">
      <c r="A156" s="35" t="s">
        <v>298</v>
      </c>
      <c r="B156" s="36">
        <v>43440.66081018518</v>
      </c>
      <c r="C156" s="35" t="s">
        <v>214</v>
      </c>
      <c r="D156" s="35" t="s">
        <v>215</v>
      </c>
      <c r="E156" s="35" t="s">
        <v>299</v>
      </c>
      <c r="F156" s="35" t="s">
        <v>217</v>
      </c>
      <c r="G156" s="35" t="s">
        <v>218</v>
      </c>
      <c r="H156" s="35" t="s">
        <v>103</v>
      </c>
      <c r="I156" s="35" t="s">
        <v>141</v>
      </c>
      <c r="J156" s="38">
        <v>50000</v>
      </c>
    </row>
    <row r="157" spans="1:10" s="31" customFormat="1" ht="24" customHeight="1">
      <c r="A157" s="35"/>
      <c r="B157" s="36"/>
      <c r="C157" s="35" t="s">
        <v>300</v>
      </c>
      <c r="D157" s="35" t="s">
        <v>301</v>
      </c>
      <c r="E157" s="35"/>
      <c r="F157" s="35"/>
      <c r="G157" s="35"/>
      <c r="H157" s="35"/>
      <c r="I157" s="35"/>
      <c r="J157" s="38">
        <v>100000</v>
      </c>
    </row>
    <row r="158" spans="1:10" s="31" customFormat="1" ht="24" customHeight="1">
      <c r="A158" s="35" t="s">
        <v>298</v>
      </c>
      <c r="B158" s="36">
        <v>43256.674849537034</v>
      </c>
      <c r="C158" s="35" t="s">
        <v>302</v>
      </c>
      <c r="D158" s="35" t="s">
        <v>303</v>
      </c>
      <c r="E158" s="35" t="s">
        <v>304</v>
      </c>
      <c r="F158" s="35" t="s">
        <v>305</v>
      </c>
      <c r="G158" s="35" t="s">
        <v>306</v>
      </c>
      <c r="H158" s="35" t="s">
        <v>107</v>
      </c>
      <c r="I158" s="35" t="s">
        <v>233</v>
      </c>
      <c r="J158" s="38">
        <v>100000</v>
      </c>
    </row>
    <row r="159" spans="1:10" s="31" customFormat="1" ht="24" customHeight="1">
      <c r="A159" s="35"/>
      <c r="B159" s="36"/>
      <c r="C159" s="35" t="s">
        <v>226</v>
      </c>
      <c r="D159" s="35" t="s">
        <v>227</v>
      </c>
      <c r="E159" s="35"/>
      <c r="F159" s="35"/>
      <c r="G159" s="35"/>
      <c r="H159" s="35"/>
      <c r="I159" s="35"/>
      <c r="J159" s="38">
        <v>50000</v>
      </c>
    </row>
    <row r="160" spans="1:10" s="31" customFormat="1" ht="24" customHeight="1">
      <c r="A160" s="35" t="s">
        <v>298</v>
      </c>
      <c r="B160" s="36">
        <v>43461.4003125</v>
      </c>
      <c r="C160" s="35" t="s">
        <v>228</v>
      </c>
      <c r="D160" s="35" t="s">
        <v>229</v>
      </c>
      <c r="E160" s="35" t="s">
        <v>307</v>
      </c>
      <c r="F160" s="35" t="s">
        <v>308</v>
      </c>
      <c r="G160" s="35" t="s">
        <v>309</v>
      </c>
      <c r="H160" s="35" t="s">
        <v>103</v>
      </c>
      <c r="I160" s="35" t="s">
        <v>149</v>
      </c>
      <c r="J160" s="38">
        <v>50000</v>
      </c>
    </row>
    <row r="161" spans="1:10" s="31" customFormat="1" ht="24" customHeight="1">
      <c r="A161" s="35"/>
      <c r="B161" s="36"/>
      <c r="C161" s="35" t="s">
        <v>164</v>
      </c>
      <c r="D161" s="35" t="s">
        <v>165</v>
      </c>
      <c r="E161" s="35"/>
      <c r="F161" s="35"/>
      <c r="G161" s="35"/>
      <c r="H161" s="35"/>
      <c r="I161" s="35"/>
      <c r="J161" s="38">
        <v>50000</v>
      </c>
    </row>
    <row r="162" spans="1:10" s="31" customFormat="1" ht="24" customHeight="1">
      <c r="A162" s="35" t="s">
        <v>298</v>
      </c>
      <c r="B162" s="36">
        <v>43440.64591435185</v>
      </c>
      <c r="C162" s="35" t="s">
        <v>166</v>
      </c>
      <c r="D162" s="35" t="s">
        <v>167</v>
      </c>
      <c r="E162" s="35" t="s">
        <v>310</v>
      </c>
      <c r="F162" s="35" t="s">
        <v>169</v>
      </c>
      <c r="G162" s="35" t="s">
        <v>170</v>
      </c>
      <c r="H162" s="35" t="s">
        <v>103</v>
      </c>
      <c r="I162" s="35" t="s">
        <v>141</v>
      </c>
      <c r="J162" s="38">
        <v>50000</v>
      </c>
    </row>
    <row r="163" spans="1:10" s="31" customFormat="1" ht="24" customHeight="1">
      <c r="A163" s="35"/>
      <c r="B163" s="36"/>
      <c r="C163" s="35" t="s">
        <v>182</v>
      </c>
      <c r="D163" s="35" t="s">
        <v>183</v>
      </c>
      <c r="E163" s="35"/>
      <c r="F163" s="35"/>
      <c r="G163" s="35"/>
      <c r="H163" s="35"/>
      <c r="I163" s="35"/>
      <c r="J163" s="38">
        <v>700000</v>
      </c>
    </row>
    <row r="164" spans="1:10" s="31" customFormat="1" ht="24" customHeight="1">
      <c r="A164" s="35" t="s">
        <v>298</v>
      </c>
      <c r="B164" s="36">
        <v>43444.364652777775</v>
      </c>
      <c r="C164" s="35" t="s">
        <v>184</v>
      </c>
      <c r="D164" s="35" t="s">
        <v>185</v>
      </c>
      <c r="E164" s="35" t="s">
        <v>186</v>
      </c>
      <c r="F164" s="35" t="s">
        <v>187</v>
      </c>
      <c r="G164" s="35" t="s">
        <v>188</v>
      </c>
      <c r="H164" s="35" t="s">
        <v>103</v>
      </c>
      <c r="I164" s="35" t="s">
        <v>189</v>
      </c>
      <c r="J164" s="38">
        <v>700000</v>
      </c>
    </row>
    <row r="165" spans="1:10" s="31" customFormat="1" ht="24" customHeight="1">
      <c r="A165" s="35"/>
      <c r="B165" s="36"/>
      <c r="C165" s="35"/>
      <c r="D165" s="35" t="s">
        <v>311</v>
      </c>
      <c r="E165" s="35"/>
      <c r="F165" s="35"/>
      <c r="G165" s="35"/>
      <c r="H165" s="35"/>
      <c r="I165" s="35"/>
      <c r="J165" s="38">
        <v>1400000</v>
      </c>
    </row>
    <row r="166" spans="1:10" s="31" customFormat="1" ht="24" customHeight="1">
      <c r="A166" s="35"/>
      <c r="B166" s="36"/>
      <c r="C166" s="35" t="s">
        <v>108</v>
      </c>
      <c r="D166" s="35" t="s">
        <v>109</v>
      </c>
      <c r="E166" s="35"/>
      <c r="F166" s="35"/>
      <c r="G166" s="35"/>
      <c r="H166" s="35"/>
      <c r="I166" s="35"/>
      <c r="J166" s="38">
        <v>200000</v>
      </c>
    </row>
    <row r="167" spans="1:10" s="31" customFormat="1" ht="24" customHeight="1">
      <c r="A167" s="35" t="s">
        <v>311</v>
      </c>
      <c r="B167" s="36">
        <v>43404.436736111114</v>
      </c>
      <c r="C167" s="35" t="s">
        <v>110</v>
      </c>
      <c r="D167" s="35" t="s">
        <v>111</v>
      </c>
      <c r="E167" s="35" t="s">
        <v>116</v>
      </c>
      <c r="F167" s="35" t="s">
        <v>117</v>
      </c>
      <c r="G167" s="35" t="s">
        <v>118</v>
      </c>
      <c r="H167" s="35" t="s">
        <v>103</v>
      </c>
      <c r="I167" s="35" t="s">
        <v>119</v>
      </c>
      <c r="J167" s="38">
        <v>200000</v>
      </c>
    </row>
    <row r="168" spans="1:10" s="31" customFormat="1" ht="24" customHeight="1">
      <c r="A168" s="35"/>
      <c r="B168" s="36"/>
      <c r="C168" s="35" t="s">
        <v>182</v>
      </c>
      <c r="D168" s="35" t="s">
        <v>183</v>
      </c>
      <c r="E168" s="35"/>
      <c r="F168" s="35"/>
      <c r="G168" s="35"/>
      <c r="H168" s="35"/>
      <c r="I168" s="35"/>
      <c r="J168" s="38">
        <v>1200000</v>
      </c>
    </row>
    <row r="169" spans="1:10" s="31" customFormat="1" ht="24" customHeight="1">
      <c r="A169" s="35" t="s">
        <v>311</v>
      </c>
      <c r="B169" s="36">
        <v>43444.36665509259</v>
      </c>
      <c r="C169" s="35" t="s">
        <v>184</v>
      </c>
      <c r="D169" s="35" t="s">
        <v>185</v>
      </c>
      <c r="E169" s="35" t="s">
        <v>186</v>
      </c>
      <c r="F169" s="35" t="s">
        <v>187</v>
      </c>
      <c r="G169" s="35" t="s">
        <v>188</v>
      </c>
      <c r="H169" s="35" t="s">
        <v>103</v>
      </c>
      <c r="I169" s="35" t="s">
        <v>189</v>
      </c>
      <c r="J169" s="38">
        <v>1200000</v>
      </c>
    </row>
    <row r="170" spans="1:10" s="31" customFormat="1" ht="24" customHeight="1">
      <c r="A170" s="35"/>
      <c r="B170" s="36"/>
      <c r="C170" s="35"/>
      <c r="D170" s="35" t="s">
        <v>312</v>
      </c>
      <c r="E170" s="35"/>
      <c r="F170" s="35"/>
      <c r="G170" s="35"/>
      <c r="H170" s="35"/>
      <c r="I170" s="35"/>
      <c r="J170" s="38">
        <v>470000</v>
      </c>
    </row>
    <row r="171" spans="1:10" s="31" customFormat="1" ht="24" customHeight="1">
      <c r="A171" s="35"/>
      <c r="B171" s="36"/>
      <c r="C171" s="35" t="s">
        <v>108</v>
      </c>
      <c r="D171" s="35" t="s">
        <v>109</v>
      </c>
      <c r="E171" s="35"/>
      <c r="F171" s="35"/>
      <c r="G171" s="35"/>
      <c r="H171" s="35"/>
      <c r="I171" s="35"/>
      <c r="J171" s="38">
        <v>200000</v>
      </c>
    </row>
    <row r="172" spans="1:10" s="31" customFormat="1" ht="24" customHeight="1">
      <c r="A172" s="35" t="s">
        <v>312</v>
      </c>
      <c r="B172" s="36">
        <v>43404.43746527778</v>
      </c>
      <c r="C172" s="35" t="s">
        <v>110</v>
      </c>
      <c r="D172" s="35" t="s">
        <v>111</v>
      </c>
      <c r="E172" s="35" t="s">
        <v>116</v>
      </c>
      <c r="F172" s="35" t="s">
        <v>117</v>
      </c>
      <c r="G172" s="35" t="s">
        <v>118</v>
      </c>
      <c r="H172" s="35" t="s">
        <v>103</v>
      </c>
      <c r="I172" s="35" t="s">
        <v>119</v>
      </c>
      <c r="J172" s="38">
        <v>200000</v>
      </c>
    </row>
    <row r="173" spans="1:10" s="31" customFormat="1" ht="24" customHeight="1">
      <c r="A173" s="35"/>
      <c r="B173" s="36"/>
      <c r="C173" s="35" t="s">
        <v>120</v>
      </c>
      <c r="D173" s="35" t="s">
        <v>121</v>
      </c>
      <c r="E173" s="35"/>
      <c r="F173" s="35"/>
      <c r="G173" s="35"/>
      <c r="H173" s="35"/>
      <c r="I173" s="35"/>
      <c r="J173" s="38">
        <v>20000</v>
      </c>
    </row>
    <row r="174" spans="1:10" s="31" customFormat="1" ht="24" customHeight="1">
      <c r="A174" s="35" t="s">
        <v>312</v>
      </c>
      <c r="B174" s="36">
        <v>43452.55125</v>
      </c>
      <c r="C174" s="35" t="s">
        <v>122</v>
      </c>
      <c r="D174" s="35" t="s">
        <v>123</v>
      </c>
      <c r="E174" s="35" t="s">
        <v>124</v>
      </c>
      <c r="F174" s="35" t="s">
        <v>125</v>
      </c>
      <c r="G174" s="35" t="s">
        <v>126</v>
      </c>
      <c r="H174" s="35" t="s">
        <v>127</v>
      </c>
      <c r="I174" s="35" t="s">
        <v>128</v>
      </c>
      <c r="J174" s="38">
        <v>20000</v>
      </c>
    </row>
    <row r="175" spans="1:10" s="31" customFormat="1" ht="24" customHeight="1">
      <c r="A175" s="35"/>
      <c r="B175" s="36"/>
      <c r="C175" s="35" t="s">
        <v>226</v>
      </c>
      <c r="D175" s="35" t="s">
        <v>227</v>
      </c>
      <c r="E175" s="35"/>
      <c r="F175" s="35"/>
      <c r="G175" s="35"/>
      <c r="H175" s="35"/>
      <c r="I175" s="35"/>
      <c r="J175" s="38">
        <v>200000</v>
      </c>
    </row>
    <row r="176" spans="1:10" s="31" customFormat="1" ht="24" customHeight="1">
      <c r="A176" s="35" t="s">
        <v>312</v>
      </c>
      <c r="B176" s="36">
        <v>43481.712060185186</v>
      </c>
      <c r="C176" s="35" t="s">
        <v>228</v>
      </c>
      <c r="D176" s="35" t="s">
        <v>229</v>
      </c>
      <c r="E176" s="35" t="s">
        <v>313</v>
      </c>
      <c r="F176" s="35" t="s">
        <v>235</v>
      </c>
      <c r="G176" s="35" t="s">
        <v>236</v>
      </c>
      <c r="H176" s="35" t="s">
        <v>103</v>
      </c>
      <c r="I176" s="35" t="s">
        <v>132</v>
      </c>
      <c r="J176" s="38">
        <v>200000</v>
      </c>
    </row>
    <row r="177" spans="1:10" s="31" customFormat="1" ht="24" customHeight="1">
      <c r="A177" s="35"/>
      <c r="B177" s="36"/>
      <c r="C177" s="35" t="s">
        <v>314</v>
      </c>
      <c r="D177" s="35" t="s">
        <v>315</v>
      </c>
      <c r="E177" s="35"/>
      <c r="F177" s="35"/>
      <c r="G177" s="35"/>
      <c r="H177" s="35"/>
      <c r="I177" s="35"/>
      <c r="J177" s="38">
        <v>50000</v>
      </c>
    </row>
    <row r="178" spans="1:10" s="31" customFormat="1" ht="24" customHeight="1">
      <c r="A178" s="35" t="s">
        <v>312</v>
      </c>
      <c r="B178" s="36">
        <v>43474.613587962966</v>
      </c>
      <c r="C178" s="35" t="s">
        <v>316</v>
      </c>
      <c r="D178" s="35" t="s">
        <v>317</v>
      </c>
      <c r="E178" s="35" t="s">
        <v>318</v>
      </c>
      <c r="F178" s="35" t="s">
        <v>319</v>
      </c>
      <c r="G178" s="35" t="s">
        <v>320</v>
      </c>
      <c r="H178" s="35" t="s">
        <v>103</v>
      </c>
      <c r="I178" s="35" t="s">
        <v>233</v>
      </c>
      <c r="J178" s="38">
        <v>50000</v>
      </c>
    </row>
    <row r="179" spans="1:10" s="31" customFormat="1" ht="24" customHeight="1">
      <c r="A179" s="35"/>
      <c r="B179" s="36"/>
      <c r="C179" s="35"/>
      <c r="D179" s="35" t="s">
        <v>321</v>
      </c>
      <c r="E179" s="35"/>
      <c r="F179" s="35"/>
      <c r="G179" s="35"/>
      <c r="H179" s="35"/>
      <c r="I179" s="35"/>
      <c r="J179" s="38">
        <v>670000</v>
      </c>
    </row>
    <row r="180" spans="1:10" s="31" customFormat="1" ht="24" customHeight="1">
      <c r="A180" s="35"/>
      <c r="B180" s="36"/>
      <c r="C180" s="35" t="s">
        <v>108</v>
      </c>
      <c r="D180" s="35" t="s">
        <v>109</v>
      </c>
      <c r="E180" s="35"/>
      <c r="F180" s="35"/>
      <c r="G180" s="35"/>
      <c r="H180" s="35"/>
      <c r="I180" s="35"/>
      <c r="J180" s="38">
        <v>250000</v>
      </c>
    </row>
    <row r="181" spans="1:10" s="31" customFormat="1" ht="24" customHeight="1">
      <c r="A181" s="35" t="s">
        <v>321</v>
      </c>
      <c r="B181" s="36">
        <v>43404.43861111111</v>
      </c>
      <c r="C181" s="35" t="s">
        <v>110</v>
      </c>
      <c r="D181" s="35" t="s">
        <v>111</v>
      </c>
      <c r="E181" s="35" t="s">
        <v>116</v>
      </c>
      <c r="F181" s="35" t="s">
        <v>117</v>
      </c>
      <c r="G181" s="35" t="s">
        <v>118</v>
      </c>
      <c r="H181" s="35" t="s">
        <v>103</v>
      </c>
      <c r="I181" s="35" t="s">
        <v>119</v>
      </c>
      <c r="J181" s="38">
        <v>200000</v>
      </c>
    </row>
    <row r="182" spans="1:10" s="31" customFormat="1" ht="24" customHeight="1">
      <c r="A182" s="35" t="s">
        <v>321</v>
      </c>
      <c r="B182" s="36">
        <v>43473.80515046296</v>
      </c>
      <c r="C182" s="35" t="s">
        <v>110</v>
      </c>
      <c r="D182" s="35" t="s">
        <v>111</v>
      </c>
      <c r="E182" s="35" t="s">
        <v>322</v>
      </c>
      <c r="F182" s="35"/>
      <c r="G182" s="35" t="s">
        <v>131</v>
      </c>
      <c r="H182" s="35" t="s">
        <v>103</v>
      </c>
      <c r="I182" s="35" t="s">
        <v>132</v>
      </c>
      <c r="J182" s="38">
        <v>50000</v>
      </c>
    </row>
    <row r="183" spans="1:10" s="31" customFormat="1" ht="24" customHeight="1">
      <c r="A183" s="35"/>
      <c r="B183" s="36"/>
      <c r="C183" s="35" t="s">
        <v>120</v>
      </c>
      <c r="D183" s="35" t="s">
        <v>121</v>
      </c>
      <c r="E183" s="35"/>
      <c r="F183" s="35"/>
      <c r="G183" s="35"/>
      <c r="H183" s="35"/>
      <c r="I183" s="35"/>
      <c r="J183" s="38">
        <v>30000</v>
      </c>
    </row>
    <row r="184" spans="1:10" s="31" customFormat="1" ht="24" customHeight="1">
      <c r="A184" s="35" t="s">
        <v>321</v>
      </c>
      <c r="B184" s="36">
        <v>43452.552037037036</v>
      </c>
      <c r="C184" s="35" t="s">
        <v>122</v>
      </c>
      <c r="D184" s="35" t="s">
        <v>123</v>
      </c>
      <c r="E184" s="35" t="s">
        <v>124</v>
      </c>
      <c r="F184" s="35" t="s">
        <v>125</v>
      </c>
      <c r="G184" s="35" t="s">
        <v>126</v>
      </c>
      <c r="H184" s="35" t="s">
        <v>127</v>
      </c>
      <c r="I184" s="35" t="s">
        <v>128</v>
      </c>
      <c r="J184" s="38">
        <v>30000</v>
      </c>
    </row>
    <row r="185" spans="1:10" s="31" customFormat="1" ht="24" customHeight="1">
      <c r="A185" s="35"/>
      <c r="B185" s="36"/>
      <c r="C185" s="35" t="s">
        <v>323</v>
      </c>
      <c r="D185" s="35" t="s">
        <v>324</v>
      </c>
      <c r="E185" s="35"/>
      <c r="F185" s="35"/>
      <c r="G185" s="35"/>
      <c r="H185" s="35"/>
      <c r="I185" s="35"/>
      <c r="J185" s="38">
        <v>140000</v>
      </c>
    </row>
    <row r="186" spans="1:10" s="31" customFormat="1" ht="24" customHeight="1">
      <c r="A186" s="35" t="s">
        <v>321</v>
      </c>
      <c r="B186" s="36">
        <v>43373.34028935185</v>
      </c>
      <c r="C186" s="35" t="s">
        <v>325</v>
      </c>
      <c r="D186" s="35" t="s">
        <v>326</v>
      </c>
      <c r="E186" s="35" t="s">
        <v>327</v>
      </c>
      <c r="F186" s="35" t="s">
        <v>328</v>
      </c>
      <c r="G186" s="35" t="s">
        <v>329</v>
      </c>
      <c r="H186" s="35" t="s">
        <v>107</v>
      </c>
      <c r="I186" s="35" t="s">
        <v>119</v>
      </c>
      <c r="J186" s="38">
        <v>140000</v>
      </c>
    </row>
    <row r="187" spans="1:10" s="31" customFormat="1" ht="24" customHeight="1">
      <c r="A187" s="35"/>
      <c r="B187" s="36"/>
      <c r="C187" s="35" t="s">
        <v>226</v>
      </c>
      <c r="D187" s="35" t="s">
        <v>227</v>
      </c>
      <c r="E187" s="35"/>
      <c r="F187" s="35"/>
      <c r="G187" s="35"/>
      <c r="H187" s="35"/>
      <c r="I187" s="35"/>
      <c r="J187" s="38">
        <v>200000</v>
      </c>
    </row>
    <row r="188" spans="1:10" s="31" customFormat="1" ht="24" customHeight="1">
      <c r="A188" s="35" t="s">
        <v>321</v>
      </c>
      <c r="B188" s="36">
        <v>43463.48128472222</v>
      </c>
      <c r="C188" s="35" t="s">
        <v>228</v>
      </c>
      <c r="D188" s="35" t="s">
        <v>229</v>
      </c>
      <c r="E188" s="35" t="s">
        <v>330</v>
      </c>
      <c r="F188" s="35" t="s">
        <v>331</v>
      </c>
      <c r="G188" s="35" t="s">
        <v>332</v>
      </c>
      <c r="H188" s="35" t="s">
        <v>103</v>
      </c>
      <c r="I188" s="35" t="s">
        <v>128</v>
      </c>
      <c r="J188" s="38">
        <v>200000</v>
      </c>
    </row>
    <row r="189" spans="1:10" s="31" customFormat="1" ht="24" customHeight="1">
      <c r="A189" s="35"/>
      <c r="B189" s="36"/>
      <c r="C189" s="35" t="s">
        <v>164</v>
      </c>
      <c r="D189" s="35" t="s">
        <v>165</v>
      </c>
      <c r="E189" s="35"/>
      <c r="F189" s="35"/>
      <c r="G189" s="35"/>
      <c r="H189" s="35"/>
      <c r="I189" s="35"/>
      <c r="J189" s="38">
        <v>50000</v>
      </c>
    </row>
    <row r="190" spans="1:10" s="31" customFormat="1" ht="24" customHeight="1">
      <c r="A190" s="35" t="s">
        <v>321</v>
      </c>
      <c r="B190" s="36">
        <v>43440.64979166666</v>
      </c>
      <c r="C190" s="35" t="s">
        <v>166</v>
      </c>
      <c r="D190" s="35" t="s">
        <v>167</v>
      </c>
      <c r="E190" s="35" t="s">
        <v>333</v>
      </c>
      <c r="F190" s="35" t="s">
        <v>169</v>
      </c>
      <c r="G190" s="35" t="s">
        <v>170</v>
      </c>
      <c r="H190" s="35" t="s">
        <v>103</v>
      </c>
      <c r="I190" s="35" t="s">
        <v>141</v>
      </c>
      <c r="J190" s="38">
        <v>50000</v>
      </c>
    </row>
    <row r="191" spans="1:10" s="31" customFormat="1" ht="24" customHeight="1">
      <c r="A191" s="35"/>
      <c r="B191" s="36"/>
      <c r="C191" s="35"/>
      <c r="D191" s="35" t="s">
        <v>334</v>
      </c>
      <c r="E191" s="35"/>
      <c r="F191" s="35"/>
      <c r="G191" s="35"/>
      <c r="H191" s="35"/>
      <c r="I191" s="35"/>
      <c r="J191" s="38">
        <v>540000</v>
      </c>
    </row>
    <row r="192" spans="1:10" s="31" customFormat="1" ht="24" customHeight="1">
      <c r="A192" s="35"/>
      <c r="B192" s="36"/>
      <c r="C192" s="35" t="s">
        <v>108</v>
      </c>
      <c r="D192" s="35" t="s">
        <v>109</v>
      </c>
      <c r="E192" s="35"/>
      <c r="F192" s="35"/>
      <c r="G192" s="35"/>
      <c r="H192" s="35"/>
      <c r="I192" s="35"/>
      <c r="J192" s="38">
        <v>300000</v>
      </c>
    </row>
    <row r="193" spans="1:10" s="31" customFormat="1" ht="24" customHeight="1">
      <c r="A193" s="35" t="s">
        <v>334</v>
      </c>
      <c r="B193" s="36">
        <v>43473.7215625</v>
      </c>
      <c r="C193" s="35" t="s">
        <v>110</v>
      </c>
      <c r="D193" s="35" t="s">
        <v>111</v>
      </c>
      <c r="E193" s="35" t="s">
        <v>335</v>
      </c>
      <c r="F193" s="35"/>
      <c r="G193" s="35" t="s">
        <v>131</v>
      </c>
      <c r="H193" s="35" t="s">
        <v>103</v>
      </c>
      <c r="I193" s="35" t="s">
        <v>132</v>
      </c>
      <c r="J193" s="38">
        <v>100000</v>
      </c>
    </row>
    <row r="194" spans="1:10" s="31" customFormat="1" ht="24" customHeight="1">
      <c r="A194" s="35" t="s">
        <v>334</v>
      </c>
      <c r="B194" s="36">
        <v>43404.43861111111</v>
      </c>
      <c r="C194" s="35" t="s">
        <v>110</v>
      </c>
      <c r="D194" s="35" t="s">
        <v>111</v>
      </c>
      <c r="E194" s="35" t="s">
        <v>116</v>
      </c>
      <c r="F194" s="35" t="s">
        <v>117</v>
      </c>
      <c r="G194" s="35" t="s">
        <v>118</v>
      </c>
      <c r="H194" s="35" t="s">
        <v>103</v>
      </c>
      <c r="I194" s="35" t="s">
        <v>119</v>
      </c>
      <c r="J194" s="38">
        <v>200000</v>
      </c>
    </row>
    <row r="195" spans="1:10" s="31" customFormat="1" ht="24" customHeight="1">
      <c r="A195" s="35"/>
      <c r="B195" s="36"/>
      <c r="C195" s="35" t="s">
        <v>226</v>
      </c>
      <c r="D195" s="35" t="s">
        <v>227</v>
      </c>
      <c r="E195" s="35"/>
      <c r="F195" s="35"/>
      <c r="G195" s="35"/>
      <c r="H195" s="35"/>
      <c r="I195" s="35"/>
      <c r="J195" s="38">
        <v>200000</v>
      </c>
    </row>
    <row r="196" spans="1:10" s="31" customFormat="1" ht="24" customHeight="1">
      <c r="A196" s="35" t="s">
        <v>334</v>
      </c>
      <c r="B196" s="36">
        <v>43473.741122685184</v>
      </c>
      <c r="C196" s="35" t="s">
        <v>228</v>
      </c>
      <c r="D196" s="35" t="s">
        <v>229</v>
      </c>
      <c r="E196" s="35" t="s">
        <v>336</v>
      </c>
      <c r="F196" s="35" t="s">
        <v>337</v>
      </c>
      <c r="G196" s="35" t="s">
        <v>338</v>
      </c>
      <c r="H196" s="35" t="s">
        <v>103</v>
      </c>
      <c r="I196" s="35" t="s">
        <v>119</v>
      </c>
      <c r="J196" s="38">
        <v>200000</v>
      </c>
    </row>
    <row r="197" spans="1:10" s="31" customFormat="1" ht="24" customHeight="1">
      <c r="A197" s="35"/>
      <c r="B197" s="36"/>
      <c r="C197" s="35" t="s">
        <v>164</v>
      </c>
      <c r="D197" s="35" t="s">
        <v>165</v>
      </c>
      <c r="E197" s="35"/>
      <c r="F197" s="35"/>
      <c r="G197" s="35"/>
      <c r="H197" s="35"/>
      <c r="I197" s="35"/>
      <c r="J197" s="38">
        <v>40000</v>
      </c>
    </row>
    <row r="198" spans="1:10" s="31" customFormat="1" ht="24" customHeight="1">
      <c r="A198" s="35" t="s">
        <v>334</v>
      </c>
      <c r="B198" s="36">
        <v>43440.650405092594</v>
      </c>
      <c r="C198" s="35" t="s">
        <v>166</v>
      </c>
      <c r="D198" s="35" t="s">
        <v>167</v>
      </c>
      <c r="E198" s="35" t="s">
        <v>339</v>
      </c>
      <c r="F198" s="35" t="s">
        <v>169</v>
      </c>
      <c r="G198" s="35" t="s">
        <v>170</v>
      </c>
      <c r="H198" s="35" t="s">
        <v>103</v>
      </c>
      <c r="I198" s="35" t="s">
        <v>141</v>
      </c>
      <c r="J198" s="38">
        <v>40000</v>
      </c>
    </row>
    <row r="199" spans="1:10" s="31" customFormat="1" ht="24" customHeight="1">
      <c r="A199" s="35"/>
      <c r="B199" s="36"/>
      <c r="C199" s="35"/>
      <c r="D199" s="35" t="s">
        <v>340</v>
      </c>
      <c r="E199" s="35"/>
      <c r="F199" s="35"/>
      <c r="G199" s="35"/>
      <c r="H199" s="35"/>
      <c r="I199" s="35"/>
      <c r="J199" s="38">
        <v>910000</v>
      </c>
    </row>
    <row r="200" spans="1:10" s="31" customFormat="1" ht="24" customHeight="1">
      <c r="A200" s="35"/>
      <c r="B200" s="36"/>
      <c r="C200" s="35" t="s">
        <v>252</v>
      </c>
      <c r="D200" s="35" t="s">
        <v>97</v>
      </c>
      <c r="E200" s="35"/>
      <c r="F200" s="35"/>
      <c r="G200" s="35"/>
      <c r="H200" s="35"/>
      <c r="I200" s="35"/>
      <c r="J200" s="38">
        <v>100000</v>
      </c>
    </row>
    <row r="201" spans="1:10" s="31" customFormat="1" ht="24" customHeight="1">
      <c r="A201" s="35" t="s">
        <v>340</v>
      </c>
      <c r="B201" s="36">
        <v>43440.64641203704</v>
      </c>
      <c r="C201" s="35" t="s">
        <v>253</v>
      </c>
      <c r="D201" s="35" t="s">
        <v>99</v>
      </c>
      <c r="E201" s="35" t="s">
        <v>254</v>
      </c>
      <c r="F201" s="35" t="s">
        <v>255</v>
      </c>
      <c r="G201" s="35" t="s">
        <v>256</v>
      </c>
      <c r="H201" s="35" t="s">
        <v>107</v>
      </c>
      <c r="I201" s="35" t="s">
        <v>119</v>
      </c>
      <c r="J201" s="38">
        <v>100000</v>
      </c>
    </row>
    <row r="202" spans="1:10" s="31" customFormat="1" ht="24" customHeight="1">
      <c r="A202" s="35"/>
      <c r="B202" s="36"/>
      <c r="C202" s="35" t="s">
        <v>108</v>
      </c>
      <c r="D202" s="35" t="s">
        <v>109</v>
      </c>
      <c r="E202" s="35"/>
      <c r="F202" s="35"/>
      <c r="G202" s="35"/>
      <c r="H202" s="35"/>
      <c r="I202" s="35"/>
      <c r="J202" s="38">
        <v>260000</v>
      </c>
    </row>
    <row r="203" spans="1:10" s="31" customFormat="1" ht="24" customHeight="1">
      <c r="A203" s="35" t="s">
        <v>340</v>
      </c>
      <c r="B203" s="36">
        <v>43404.43861111111</v>
      </c>
      <c r="C203" s="35" t="s">
        <v>110</v>
      </c>
      <c r="D203" s="35" t="s">
        <v>111</v>
      </c>
      <c r="E203" s="35" t="s">
        <v>116</v>
      </c>
      <c r="F203" s="35" t="s">
        <v>117</v>
      </c>
      <c r="G203" s="35" t="s">
        <v>118</v>
      </c>
      <c r="H203" s="35" t="s">
        <v>103</v>
      </c>
      <c r="I203" s="35" t="s">
        <v>119</v>
      </c>
      <c r="J203" s="38">
        <v>200000</v>
      </c>
    </row>
    <row r="204" spans="1:10" s="31" customFormat="1" ht="24" customHeight="1">
      <c r="A204" s="35" t="s">
        <v>340</v>
      </c>
      <c r="B204" s="36">
        <v>43473.80059027778</v>
      </c>
      <c r="C204" s="35" t="s">
        <v>110</v>
      </c>
      <c r="D204" s="35" t="s">
        <v>111</v>
      </c>
      <c r="E204" s="35" t="s">
        <v>341</v>
      </c>
      <c r="F204" s="35"/>
      <c r="G204" s="35" t="s">
        <v>131</v>
      </c>
      <c r="H204" s="35" t="s">
        <v>103</v>
      </c>
      <c r="I204" s="35" t="s">
        <v>132</v>
      </c>
      <c r="J204" s="38">
        <v>30000</v>
      </c>
    </row>
    <row r="205" spans="1:10" s="31" customFormat="1" ht="24" customHeight="1">
      <c r="A205" s="35" t="s">
        <v>340</v>
      </c>
      <c r="B205" s="36">
        <v>43473.804027777776</v>
      </c>
      <c r="C205" s="35" t="s">
        <v>110</v>
      </c>
      <c r="D205" s="35" t="s">
        <v>111</v>
      </c>
      <c r="E205" s="35" t="s">
        <v>342</v>
      </c>
      <c r="F205" s="35"/>
      <c r="G205" s="35" t="s">
        <v>131</v>
      </c>
      <c r="H205" s="35" t="s">
        <v>103</v>
      </c>
      <c r="I205" s="35" t="s">
        <v>132</v>
      </c>
      <c r="J205" s="38">
        <v>30000</v>
      </c>
    </row>
    <row r="206" spans="1:10" s="31" customFormat="1" ht="24" customHeight="1">
      <c r="A206" s="35"/>
      <c r="B206" s="36"/>
      <c r="C206" s="35" t="s">
        <v>120</v>
      </c>
      <c r="D206" s="35" t="s">
        <v>121</v>
      </c>
      <c r="E206" s="35"/>
      <c r="F206" s="35"/>
      <c r="G206" s="35"/>
      <c r="H206" s="35"/>
      <c r="I206" s="35"/>
      <c r="J206" s="38">
        <v>50000</v>
      </c>
    </row>
    <row r="207" spans="1:10" s="31" customFormat="1" ht="24" customHeight="1">
      <c r="A207" s="35" t="s">
        <v>340</v>
      </c>
      <c r="B207" s="36">
        <v>43452.549467592595</v>
      </c>
      <c r="C207" s="35" t="s">
        <v>122</v>
      </c>
      <c r="D207" s="35" t="s">
        <v>123</v>
      </c>
      <c r="E207" s="35" t="s">
        <v>124</v>
      </c>
      <c r="F207" s="35" t="s">
        <v>125</v>
      </c>
      <c r="G207" s="35" t="s">
        <v>126</v>
      </c>
      <c r="H207" s="35" t="s">
        <v>127</v>
      </c>
      <c r="I207" s="35" t="s">
        <v>128</v>
      </c>
      <c r="J207" s="38">
        <v>50000</v>
      </c>
    </row>
    <row r="208" spans="1:10" s="31" customFormat="1" ht="24" customHeight="1">
      <c r="A208" s="35"/>
      <c r="B208" s="36"/>
      <c r="C208" s="35" t="s">
        <v>164</v>
      </c>
      <c r="D208" s="35" t="s">
        <v>165</v>
      </c>
      <c r="E208" s="35"/>
      <c r="F208" s="35"/>
      <c r="G208" s="35"/>
      <c r="H208" s="35"/>
      <c r="I208" s="35"/>
      <c r="J208" s="38">
        <v>200000</v>
      </c>
    </row>
    <row r="209" spans="1:10" s="31" customFormat="1" ht="24" customHeight="1">
      <c r="A209" s="35" t="s">
        <v>340</v>
      </c>
      <c r="B209" s="36">
        <v>43300.41091435185</v>
      </c>
      <c r="C209" s="35" t="s">
        <v>166</v>
      </c>
      <c r="D209" s="35" t="s">
        <v>167</v>
      </c>
      <c r="E209" s="35" t="s">
        <v>343</v>
      </c>
      <c r="F209" s="35" t="s">
        <v>242</v>
      </c>
      <c r="G209" s="35" t="s">
        <v>243</v>
      </c>
      <c r="H209" s="35" t="s">
        <v>107</v>
      </c>
      <c r="I209" s="35" t="s">
        <v>141</v>
      </c>
      <c r="J209" s="38">
        <v>200000</v>
      </c>
    </row>
    <row r="210" spans="1:10" s="31" customFormat="1" ht="24" customHeight="1">
      <c r="A210" s="35"/>
      <c r="B210" s="36"/>
      <c r="C210" s="35" t="s">
        <v>171</v>
      </c>
      <c r="D210" s="35" t="s">
        <v>172</v>
      </c>
      <c r="E210" s="35"/>
      <c r="F210" s="35"/>
      <c r="G210" s="35"/>
      <c r="H210" s="35"/>
      <c r="I210" s="35"/>
      <c r="J210" s="38">
        <v>300000</v>
      </c>
    </row>
    <row r="211" spans="1:10" s="31" customFormat="1" ht="24" customHeight="1">
      <c r="A211" s="35" t="s">
        <v>340</v>
      </c>
      <c r="B211" s="36">
        <v>43461.4025</v>
      </c>
      <c r="C211" s="35" t="s">
        <v>173</v>
      </c>
      <c r="D211" s="35" t="s">
        <v>174</v>
      </c>
      <c r="E211" s="35" t="s">
        <v>344</v>
      </c>
      <c r="F211" s="35" t="s">
        <v>176</v>
      </c>
      <c r="G211" s="35" t="s">
        <v>177</v>
      </c>
      <c r="H211" s="35" t="s">
        <v>103</v>
      </c>
      <c r="I211" s="35" t="s">
        <v>149</v>
      </c>
      <c r="J211" s="38">
        <v>300000</v>
      </c>
    </row>
    <row r="212" spans="1:10" s="31" customFormat="1" ht="24" customHeight="1">
      <c r="A212" s="35"/>
      <c r="B212" s="36"/>
      <c r="C212" s="35"/>
      <c r="D212" s="35" t="s">
        <v>345</v>
      </c>
      <c r="E212" s="35"/>
      <c r="F212" s="35"/>
      <c r="G212" s="35"/>
      <c r="H212" s="35"/>
      <c r="I212" s="35"/>
      <c r="J212" s="38">
        <v>1730000</v>
      </c>
    </row>
    <row r="213" spans="1:10" s="31" customFormat="1" ht="24" customHeight="1">
      <c r="A213" s="35"/>
      <c r="B213" s="36"/>
      <c r="C213" s="35" t="s">
        <v>108</v>
      </c>
      <c r="D213" s="35" t="s">
        <v>109</v>
      </c>
      <c r="E213" s="35"/>
      <c r="F213" s="35"/>
      <c r="G213" s="35"/>
      <c r="H213" s="35"/>
      <c r="I213" s="35"/>
      <c r="J213" s="38">
        <v>200000</v>
      </c>
    </row>
    <row r="214" spans="1:10" s="31" customFormat="1" ht="24" customHeight="1">
      <c r="A214" s="35" t="s">
        <v>345</v>
      </c>
      <c r="B214" s="36">
        <v>43404.43861111111</v>
      </c>
      <c r="C214" s="35" t="s">
        <v>110</v>
      </c>
      <c r="D214" s="35" t="s">
        <v>111</v>
      </c>
      <c r="E214" s="35" t="s">
        <v>116</v>
      </c>
      <c r="F214" s="35" t="s">
        <v>117</v>
      </c>
      <c r="G214" s="35" t="s">
        <v>118</v>
      </c>
      <c r="H214" s="35" t="s">
        <v>103</v>
      </c>
      <c r="I214" s="35" t="s">
        <v>119</v>
      </c>
      <c r="J214" s="38">
        <v>200000</v>
      </c>
    </row>
    <row r="215" spans="1:10" s="31" customFormat="1" ht="24" customHeight="1">
      <c r="A215" s="35"/>
      <c r="B215" s="36"/>
      <c r="C215" s="35" t="s">
        <v>212</v>
      </c>
      <c r="D215" s="35" t="s">
        <v>213</v>
      </c>
      <c r="E215" s="35"/>
      <c r="F215" s="35"/>
      <c r="G215" s="35"/>
      <c r="H215" s="35"/>
      <c r="I215" s="35"/>
      <c r="J215" s="38">
        <v>100000</v>
      </c>
    </row>
    <row r="216" spans="1:10" s="31" customFormat="1" ht="24" customHeight="1">
      <c r="A216" s="35" t="s">
        <v>345</v>
      </c>
      <c r="B216" s="36">
        <v>43440.66081018518</v>
      </c>
      <c r="C216" s="35" t="s">
        <v>214</v>
      </c>
      <c r="D216" s="35" t="s">
        <v>215</v>
      </c>
      <c r="E216" s="35" t="s">
        <v>346</v>
      </c>
      <c r="F216" s="35" t="s">
        <v>217</v>
      </c>
      <c r="G216" s="35" t="s">
        <v>218</v>
      </c>
      <c r="H216" s="35" t="s">
        <v>103</v>
      </c>
      <c r="I216" s="35" t="s">
        <v>141</v>
      </c>
      <c r="J216" s="38">
        <v>100000</v>
      </c>
    </row>
    <row r="217" spans="1:10" s="31" customFormat="1" ht="24" customHeight="1">
      <c r="A217" s="35"/>
      <c r="B217" s="36"/>
      <c r="C217" s="35" t="s">
        <v>142</v>
      </c>
      <c r="D217" s="35" t="s">
        <v>143</v>
      </c>
      <c r="E217" s="35"/>
      <c r="F217" s="35"/>
      <c r="G217" s="35"/>
      <c r="H217" s="35"/>
      <c r="I217" s="35"/>
      <c r="J217" s="38">
        <v>10000</v>
      </c>
    </row>
    <row r="218" spans="1:10" s="31" customFormat="1" ht="24" customHeight="1">
      <c r="A218" s="35" t="s">
        <v>345</v>
      </c>
      <c r="B218" s="36">
        <v>43424.47009259259</v>
      </c>
      <c r="C218" s="35" t="s">
        <v>144</v>
      </c>
      <c r="D218" s="35" t="s">
        <v>145</v>
      </c>
      <c r="E218" s="35" t="s">
        <v>347</v>
      </c>
      <c r="F218" s="35" t="s">
        <v>147</v>
      </c>
      <c r="G218" s="35" t="s">
        <v>148</v>
      </c>
      <c r="H218" s="35" t="s">
        <v>103</v>
      </c>
      <c r="I218" s="35" t="s">
        <v>149</v>
      </c>
      <c r="J218" s="38">
        <v>10000</v>
      </c>
    </row>
    <row r="219" spans="1:10" s="31" customFormat="1" ht="24" customHeight="1">
      <c r="A219" s="35"/>
      <c r="B219" s="36"/>
      <c r="C219" s="35" t="s">
        <v>182</v>
      </c>
      <c r="D219" s="35" t="s">
        <v>183</v>
      </c>
      <c r="E219" s="35"/>
      <c r="F219" s="35"/>
      <c r="G219" s="35"/>
      <c r="H219" s="35"/>
      <c r="I219" s="35"/>
      <c r="J219" s="38">
        <v>1420000</v>
      </c>
    </row>
    <row r="220" spans="1:10" s="31" customFormat="1" ht="24" customHeight="1">
      <c r="A220" s="35" t="s">
        <v>345</v>
      </c>
      <c r="B220" s="36">
        <v>43444.36965277778</v>
      </c>
      <c r="C220" s="35" t="s">
        <v>184</v>
      </c>
      <c r="D220" s="35" t="s">
        <v>185</v>
      </c>
      <c r="E220" s="35" t="s">
        <v>186</v>
      </c>
      <c r="F220" s="35" t="s">
        <v>187</v>
      </c>
      <c r="G220" s="35" t="s">
        <v>188</v>
      </c>
      <c r="H220" s="35" t="s">
        <v>103</v>
      </c>
      <c r="I220" s="35" t="s">
        <v>189</v>
      </c>
      <c r="J220" s="38">
        <v>1420000</v>
      </c>
    </row>
    <row r="221" spans="1:10" s="31" customFormat="1" ht="24" customHeight="1">
      <c r="A221" s="35"/>
      <c r="B221" s="36"/>
      <c r="C221" s="35"/>
      <c r="D221" s="35" t="s">
        <v>348</v>
      </c>
      <c r="E221" s="35"/>
      <c r="F221" s="35"/>
      <c r="G221" s="35"/>
      <c r="H221" s="35"/>
      <c r="I221" s="35"/>
      <c r="J221" s="38">
        <v>1600000</v>
      </c>
    </row>
    <row r="222" spans="1:10" s="31" customFormat="1" ht="24" customHeight="1">
      <c r="A222" s="35"/>
      <c r="B222" s="36"/>
      <c r="C222" s="35" t="s">
        <v>108</v>
      </c>
      <c r="D222" s="35" t="s">
        <v>109</v>
      </c>
      <c r="E222" s="35"/>
      <c r="F222" s="35"/>
      <c r="G222" s="35"/>
      <c r="H222" s="35"/>
      <c r="I222" s="35"/>
      <c r="J222" s="38">
        <v>200000</v>
      </c>
    </row>
    <row r="223" spans="1:10" s="31" customFormat="1" ht="24" customHeight="1">
      <c r="A223" s="35" t="s">
        <v>348</v>
      </c>
      <c r="B223" s="36">
        <v>43404.43861111111</v>
      </c>
      <c r="C223" s="35" t="s">
        <v>110</v>
      </c>
      <c r="D223" s="35" t="s">
        <v>111</v>
      </c>
      <c r="E223" s="35" t="s">
        <v>116</v>
      </c>
      <c r="F223" s="35" t="s">
        <v>117</v>
      </c>
      <c r="G223" s="35" t="s">
        <v>118</v>
      </c>
      <c r="H223" s="35" t="s">
        <v>103</v>
      </c>
      <c r="I223" s="35" t="s">
        <v>119</v>
      </c>
      <c r="J223" s="38">
        <v>200000</v>
      </c>
    </row>
    <row r="224" spans="1:10" s="31" customFormat="1" ht="24" customHeight="1">
      <c r="A224" s="35"/>
      <c r="B224" s="36"/>
      <c r="C224" s="35" t="s">
        <v>120</v>
      </c>
      <c r="D224" s="35" t="s">
        <v>121</v>
      </c>
      <c r="E224" s="35"/>
      <c r="F224" s="35"/>
      <c r="G224" s="35"/>
      <c r="H224" s="35"/>
      <c r="I224" s="35"/>
      <c r="J224" s="38">
        <v>40000</v>
      </c>
    </row>
    <row r="225" spans="1:10" s="31" customFormat="1" ht="24" customHeight="1">
      <c r="A225" s="35" t="s">
        <v>348</v>
      </c>
      <c r="B225" s="36">
        <v>43452.550104166665</v>
      </c>
      <c r="C225" s="35" t="s">
        <v>122</v>
      </c>
      <c r="D225" s="35" t="s">
        <v>123</v>
      </c>
      <c r="E225" s="35" t="s">
        <v>124</v>
      </c>
      <c r="F225" s="35" t="s">
        <v>125</v>
      </c>
      <c r="G225" s="35" t="s">
        <v>126</v>
      </c>
      <c r="H225" s="35" t="s">
        <v>127</v>
      </c>
      <c r="I225" s="35" t="s">
        <v>128</v>
      </c>
      <c r="J225" s="38">
        <v>40000</v>
      </c>
    </row>
    <row r="226" spans="1:10" s="31" customFormat="1" ht="24" customHeight="1">
      <c r="A226" s="35"/>
      <c r="B226" s="36"/>
      <c r="C226" s="35" t="s">
        <v>157</v>
      </c>
      <c r="D226" s="35" t="s">
        <v>158</v>
      </c>
      <c r="E226" s="35"/>
      <c r="F226" s="35"/>
      <c r="G226" s="35"/>
      <c r="H226" s="35"/>
      <c r="I226" s="35"/>
      <c r="J226" s="38">
        <v>50000</v>
      </c>
    </row>
    <row r="227" spans="1:10" s="31" customFormat="1" ht="24" customHeight="1">
      <c r="A227" s="35" t="s">
        <v>348</v>
      </c>
      <c r="B227" s="36">
        <v>43355.3572337963</v>
      </c>
      <c r="C227" s="35" t="s">
        <v>159</v>
      </c>
      <c r="D227" s="35" t="s">
        <v>160</v>
      </c>
      <c r="E227" s="35" t="s">
        <v>349</v>
      </c>
      <c r="F227" s="35" t="s">
        <v>350</v>
      </c>
      <c r="G227" s="35" t="s">
        <v>351</v>
      </c>
      <c r="H227" s="35" t="s">
        <v>107</v>
      </c>
      <c r="I227" s="35" t="s">
        <v>141</v>
      </c>
      <c r="J227" s="38">
        <v>50000</v>
      </c>
    </row>
    <row r="228" spans="1:10" s="31" customFormat="1" ht="24" customHeight="1">
      <c r="A228" s="35"/>
      <c r="B228" s="36"/>
      <c r="C228" s="35" t="s">
        <v>212</v>
      </c>
      <c r="D228" s="35" t="s">
        <v>213</v>
      </c>
      <c r="E228" s="35"/>
      <c r="F228" s="35"/>
      <c r="G228" s="35"/>
      <c r="H228" s="35"/>
      <c r="I228" s="35"/>
      <c r="J228" s="38">
        <v>50000</v>
      </c>
    </row>
    <row r="229" spans="1:10" s="31" customFormat="1" ht="24" customHeight="1">
      <c r="A229" s="35" t="s">
        <v>348</v>
      </c>
      <c r="B229" s="36">
        <v>43335.64728009259</v>
      </c>
      <c r="C229" s="35" t="s">
        <v>214</v>
      </c>
      <c r="D229" s="35" t="s">
        <v>215</v>
      </c>
      <c r="E229" s="35" t="s">
        <v>280</v>
      </c>
      <c r="F229" s="35" t="s">
        <v>281</v>
      </c>
      <c r="G229" s="35" t="s">
        <v>282</v>
      </c>
      <c r="H229" s="35" t="s">
        <v>103</v>
      </c>
      <c r="I229" s="35" t="s">
        <v>141</v>
      </c>
      <c r="J229" s="38">
        <v>50000</v>
      </c>
    </row>
    <row r="230" spans="1:10" s="31" customFormat="1" ht="24" customHeight="1">
      <c r="A230" s="35"/>
      <c r="B230" s="36"/>
      <c r="C230" s="35" t="s">
        <v>314</v>
      </c>
      <c r="D230" s="35" t="s">
        <v>315</v>
      </c>
      <c r="E230" s="35"/>
      <c r="F230" s="35"/>
      <c r="G230" s="35"/>
      <c r="H230" s="35"/>
      <c r="I230" s="35"/>
      <c r="J230" s="38">
        <v>50000</v>
      </c>
    </row>
    <row r="231" spans="1:10" s="31" customFormat="1" ht="24" customHeight="1">
      <c r="A231" s="35" t="s">
        <v>348</v>
      </c>
      <c r="B231" s="36">
        <v>43361.70943287037</v>
      </c>
      <c r="C231" s="35" t="s">
        <v>316</v>
      </c>
      <c r="D231" s="35" t="s">
        <v>317</v>
      </c>
      <c r="E231" s="35" t="s">
        <v>352</v>
      </c>
      <c r="F231" s="35" t="s">
        <v>353</v>
      </c>
      <c r="G231" s="35" t="s">
        <v>354</v>
      </c>
      <c r="H231" s="35" t="s">
        <v>107</v>
      </c>
      <c r="I231" s="35" t="s">
        <v>233</v>
      </c>
      <c r="J231" s="38">
        <v>50000</v>
      </c>
    </row>
    <row r="232" spans="1:10" s="31" customFormat="1" ht="24" customHeight="1">
      <c r="A232" s="35"/>
      <c r="B232" s="36"/>
      <c r="C232" s="35" t="s">
        <v>244</v>
      </c>
      <c r="D232" s="35" t="s">
        <v>245</v>
      </c>
      <c r="E232" s="35"/>
      <c r="F232" s="35"/>
      <c r="G232" s="35"/>
      <c r="H232" s="35"/>
      <c r="I232" s="35"/>
      <c r="J232" s="38">
        <v>150000</v>
      </c>
    </row>
    <row r="233" spans="1:10" s="31" customFormat="1" ht="24" customHeight="1">
      <c r="A233" s="35" t="s">
        <v>348</v>
      </c>
      <c r="B233" s="36">
        <v>43461.40484953704</v>
      </c>
      <c r="C233" s="35" t="s">
        <v>246</v>
      </c>
      <c r="D233" s="35" t="s">
        <v>247</v>
      </c>
      <c r="E233" s="35" t="s">
        <v>355</v>
      </c>
      <c r="F233" s="35" t="s">
        <v>249</v>
      </c>
      <c r="G233" s="35" t="s">
        <v>250</v>
      </c>
      <c r="H233" s="35" t="s">
        <v>103</v>
      </c>
      <c r="I233" s="35" t="s">
        <v>149</v>
      </c>
      <c r="J233" s="38">
        <v>150000</v>
      </c>
    </row>
    <row r="234" spans="1:10" s="31" customFormat="1" ht="24" customHeight="1">
      <c r="A234" s="35"/>
      <c r="B234" s="36"/>
      <c r="C234" s="35" t="s">
        <v>182</v>
      </c>
      <c r="D234" s="35" t="s">
        <v>183</v>
      </c>
      <c r="E234" s="35"/>
      <c r="F234" s="35"/>
      <c r="G234" s="35"/>
      <c r="H234" s="35"/>
      <c r="I234" s="35"/>
      <c r="J234" s="38">
        <v>1060000</v>
      </c>
    </row>
    <row r="235" spans="1:10" s="31" customFormat="1" ht="24" customHeight="1">
      <c r="A235" s="35" t="s">
        <v>348</v>
      </c>
      <c r="B235" s="36">
        <v>43444.36755787037</v>
      </c>
      <c r="C235" s="35" t="s">
        <v>184</v>
      </c>
      <c r="D235" s="35" t="s">
        <v>185</v>
      </c>
      <c r="E235" s="35" t="s">
        <v>186</v>
      </c>
      <c r="F235" s="35" t="s">
        <v>187</v>
      </c>
      <c r="G235" s="35" t="s">
        <v>188</v>
      </c>
      <c r="H235" s="35" t="s">
        <v>103</v>
      </c>
      <c r="I235" s="35" t="s">
        <v>189</v>
      </c>
      <c r="J235" s="38">
        <v>1060000</v>
      </c>
    </row>
    <row r="236" spans="1:10" s="31" customFormat="1" ht="24" customHeight="1">
      <c r="A236" s="35"/>
      <c r="B236" s="36"/>
      <c r="C236" s="35"/>
      <c r="D236" s="35" t="s">
        <v>356</v>
      </c>
      <c r="E236" s="35"/>
      <c r="F236" s="35"/>
      <c r="G236" s="35"/>
      <c r="H236" s="35"/>
      <c r="I236" s="35"/>
      <c r="J236" s="38">
        <v>400000</v>
      </c>
    </row>
    <row r="237" spans="1:10" s="31" customFormat="1" ht="24" customHeight="1">
      <c r="A237" s="35"/>
      <c r="B237" s="36"/>
      <c r="C237" s="35" t="s">
        <v>108</v>
      </c>
      <c r="D237" s="35" t="s">
        <v>109</v>
      </c>
      <c r="E237" s="35"/>
      <c r="F237" s="35"/>
      <c r="G237" s="35"/>
      <c r="H237" s="35"/>
      <c r="I237" s="35"/>
      <c r="J237" s="38">
        <v>200000</v>
      </c>
    </row>
    <row r="238" spans="1:10" s="31" customFormat="1" ht="24" customHeight="1">
      <c r="A238" s="35" t="s">
        <v>356</v>
      </c>
      <c r="B238" s="36">
        <v>43404.43861111111</v>
      </c>
      <c r="C238" s="35" t="s">
        <v>110</v>
      </c>
      <c r="D238" s="35" t="s">
        <v>111</v>
      </c>
      <c r="E238" s="35" t="s">
        <v>116</v>
      </c>
      <c r="F238" s="35" t="s">
        <v>117</v>
      </c>
      <c r="G238" s="35" t="s">
        <v>118</v>
      </c>
      <c r="H238" s="35" t="s">
        <v>103</v>
      </c>
      <c r="I238" s="35" t="s">
        <v>119</v>
      </c>
      <c r="J238" s="38">
        <v>200000</v>
      </c>
    </row>
    <row r="239" spans="1:10" s="31" customFormat="1" ht="24" customHeight="1">
      <c r="A239" s="35"/>
      <c r="B239" s="36"/>
      <c r="C239" s="35" t="s">
        <v>357</v>
      </c>
      <c r="D239" s="35" t="s">
        <v>358</v>
      </c>
      <c r="E239" s="35"/>
      <c r="F239" s="35"/>
      <c r="G239" s="35"/>
      <c r="H239" s="35"/>
      <c r="I239" s="35"/>
      <c r="J239" s="38">
        <v>200000</v>
      </c>
    </row>
    <row r="240" spans="1:10" s="31" customFormat="1" ht="24" customHeight="1">
      <c r="A240" s="35" t="s">
        <v>356</v>
      </c>
      <c r="B240" s="36">
        <v>43474.421215277776</v>
      </c>
      <c r="C240" s="35" t="s">
        <v>359</v>
      </c>
      <c r="D240" s="35" t="s">
        <v>360</v>
      </c>
      <c r="E240" s="35" t="s">
        <v>361</v>
      </c>
      <c r="F240" s="35" t="s">
        <v>362</v>
      </c>
      <c r="G240" s="35" t="s">
        <v>363</v>
      </c>
      <c r="H240" s="35" t="s">
        <v>103</v>
      </c>
      <c r="I240" s="35" t="s">
        <v>149</v>
      </c>
      <c r="J240" s="38">
        <v>200000</v>
      </c>
    </row>
    <row r="241" spans="1:10" s="31" customFormat="1" ht="24" customHeight="1">
      <c r="A241" s="35"/>
      <c r="B241" s="36"/>
      <c r="C241" s="35"/>
      <c r="D241" s="35" t="s">
        <v>364</v>
      </c>
      <c r="E241" s="35"/>
      <c r="F241" s="35"/>
      <c r="G241" s="35"/>
      <c r="H241" s="35"/>
      <c r="I241" s="35"/>
      <c r="J241" s="38">
        <v>1850000</v>
      </c>
    </row>
    <row r="242" spans="1:10" s="31" customFormat="1" ht="24" customHeight="1">
      <c r="A242" s="35"/>
      <c r="B242" s="36"/>
      <c r="C242" s="35" t="s">
        <v>252</v>
      </c>
      <c r="D242" s="35" t="s">
        <v>97</v>
      </c>
      <c r="E242" s="35"/>
      <c r="F242" s="35"/>
      <c r="G242" s="35"/>
      <c r="H242" s="35"/>
      <c r="I242" s="35"/>
      <c r="J242" s="38">
        <v>60000</v>
      </c>
    </row>
    <row r="243" spans="1:10" s="31" customFormat="1" ht="24" customHeight="1">
      <c r="A243" s="35" t="s">
        <v>364</v>
      </c>
      <c r="B243" s="36">
        <v>43451.42784722222</v>
      </c>
      <c r="C243" s="35" t="s">
        <v>253</v>
      </c>
      <c r="D243" s="35" t="s">
        <v>99</v>
      </c>
      <c r="E243" s="35" t="s">
        <v>254</v>
      </c>
      <c r="F243" s="35" t="s">
        <v>255</v>
      </c>
      <c r="G243" s="35" t="s">
        <v>256</v>
      </c>
      <c r="H243" s="35" t="s">
        <v>107</v>
      </c>
      <c r="I243" s="35" t="s">
        <v>119</v>
      </c>
      <c r="J243" s="38">
        <v>60000</v>
      </c>
    </row>
    <row r="244" spans="1:10" s="31" customFormat="1" ht="24" customHeight="1">
      <c r="A244" s="35"/>
      <c r="B244" s="36"/>
      <c r="C244" s="35" t="s">
        <v>108</v>
      </c>
      <c r="D244" s="35" t="s">
        <v>109</v>
      </c>
      <c r="E244" s="35"/>
      <c r="F244" s="35"/>
      <c r="G244" s="35"/>
      <c r="H244" s="35"/>
      <c r="I244" s="35"/>
      <c r="J244" s="38">
        <v>200000</v>
      </c>
    </row>
    <row r="245" spans="1:10" s="31" customFormat="1" ht="24" customHeight="1">
      <c r="A245" s="35" t="s">
        <v>364</v>
      </c>
      <c r="B245" s="36">
        <v>43404.43861111111</v>
      </c>
      <c r="C245" s="35" t="s">
        <v>110</v>
      </c>
      <c r="D245" s="35" t="s">
        <v>111</v>
      </c>
      <c r="E245" s="35" t="s">
        <v>116</v>
      </c>
      <c r="F245" s="35" t="s">
        <v>117</v>
      </c>
      <c r="G245" s="35" t="s">
        <v>118</v>
      </c>
      <c r="H245" s="35" t="s">
        <v>103</v>
      </c>
      <c r="I245" s="35" t="s">
        <v>119</v>
      </c>
      <c r="J245" s="38">
        <v>200000</v>
      </c>
    </row>
    <row r="246" spans="1:10" s="31" customFormat="1" ht="24" customHeight="1">
      <c r="A246" s="35"/>
      <c r="B246" s="36"/>
      <c r="C246" s="35" t="s">
        <v>120</v>
      </c>
      <c r="D246" s="35" t="s">
        <v>121</v>
      </c>
      <c r="E246" s="35"/>
      <c r="F246" s="35"/>
      <c r="G246" s="35"/>
      <c r="H246" s="35"/>
      <c r="I246" s="35"/>
      <c r="J246" s="38">
        <v>200000</v>
      </c>
    </row>
    <row r="247" spans="1:10" s="31" customFormat="1" ht="24" customHeight="1">
      <c r="A247" s="35" t="s">
        <v>364</v>
      </c>
      <c r="B247" s="36">
        <v>43463.48244212963</v>
      </c>
      <c r="C247" s="35" t="s">
        <v>122</v>
      </c>
      <c r="D247" s="35" t="s">
        <v>123</v>
      </c>
      <c r="E247" s="35" t="s">
        <v>365</v>
      </c>
      <c r="F247" s="35" t="s">
        <v>331</v>
      </c>
      <c r="G247" s="35" t="s">
        <v>332</v>
      </c>
      <c r="H247" s="35" t="s">
        <v>103</v>
      </c>
      <c r="I247" s="35" t="s">
        <v>128</v>
      </c>
      <c r="J247" s="38">
        <v>200000</v>
      </c>
    </row>
    <row r="248" spans="1:10" s="31" customFormat="1" ht="24" customHeight="1">
      <c r="A248" s="35"/>
      <c r="B248" s="36"/>
      <c r="C248" s="35" t="s">
        <v>366</v>
      </c>
      <c r="D248" s="35" t="s">
        <v>367</v>
      </c>
      <c r="E248" s="35"/>
      <c r="F248" s="35"/>
      <c r="G248" s="35"/>
      <c r="H248" s="35"/>
      <c r="I248" s="35"/>
      <c r="J248" s="38">
        <v>600000</v>
      </c>
    </row>
    <row r="249" spans="1:10" s="31" customFormat="1" ht="24" customHeight="1">
      <c r="A249" s="35" t="s">
        <v>364</v>
      </c>
      <c r="B249" s="36">
        <v>43405.380694444444</v>
      </c>
      <c r="C249" s="35" t="s">
        <v>368</v>
      </c>
      <c r="D249" s="35" t="s">
        <v>369</v>
      </c>
      <c r="E249" s="35" t="s">
        <v>370</v>
      </c>
      <c r="F249" s="35" t="s">
        <v>371</v>
      </c>
      <c r="G249" s="35" t="s">
        <v>372</v>
      </c>
      <c r="H249" s="35" t="s">
        <v>103</v>
      </c>
      <c r="I249" s="35" t="s">
        <v>233</v>
      </c>
      <c r="J249" s="38">
        <v>600000</v>
      </c>
    </row>
    <row r="250" spans="1:10" s="31" customFormat="1" ht="24" customHeight="1">
      <c r="A250" s="35"/>
      <c r="B250" s="36"/>
      <c r="C250" s="35" t="s">
        <v>164</v>
      </c>
      <c r="D250" s="35" t="s">
        <v>165</v>
      </c>
      <c r="E250" s="35"/>
      <c r="F250" s="35"/>
      <c r="G250" s="35"/>
      <c r="H250" s="35"/>
      <c r="I250" s="35"/>
      <c r="J250" s="38">
        <v>80000</v>
      </c>
    </row>
    <row r="251" spans="1:10" s="31" customFormat="1" ht="24" customHeight="1">
      <c r="A251" s="35" t="s">
        <v>364</v>
      </c>
      <c r="B251" s="36">
        <v>43437.39015046296</v>
      </c>
      <c r="C251" s="35" t="s">
        <v>166</v>
      </c>
      <c r="D251" s="35" t="s">
        <v>167</v>
      </c>
      <c r="E251" s="35" t="s">
        <v>283</v>
      </c>
      <c r="F251" s="35" t="s">
        <v>169</v>
      </c>
      <c r="G251" s="35" t="s">
        <v>170</v>
      </c>
      <c r="H251" s="35" t="s">
        <v>103</v>
      </c>
      <c r="I251" s="35" t="s">
        <v>141</v>
      </c>
      <c r="J251" s="38">
        <v>80000</v>
      </c>
    </row>
    <row r="252" spans="1:10" s="31" customFormat="1" ht="24" customHeight="1">
      <c r="A252" s="35"/>
      <c r="B252" s="36"/>
      <c r="C252" s="35" t="s">
        <v>142</v>
      </c>
      <c r="D252" s="35" t="s">
        <v>143</v>
      </c>
      <c r="E252" s="35"/>
      <c r="F252" s="35"/>
      <c r="G252" s="35"/>
      <c r="H252" s="35"/>
      <c r="I252" s="35"/>
      <c r="J252" s="38">
        <v>10000</v>
      </c>
    </row>
    <row r="253" spans="1:10" s="31" customFormat="1" ht="24" customHeight="1">
      <c r="A253" s="35" t="s">
        <v>364</v>
      </c>
      <c r="B253" s="36">
        <v>43424.46679398148</v>
      </c>
      <c r="C253" s="35" t="s">
        <v>144</v>
      </c>
      <c r="D253" s="35" t="s">
        <v>145</v>
      </c>
      <c r="E253" s="35" t="s">
        <v>373</v>
      </c>
      <c r="F253" s="35" t="s">
        <v>147</v>
      </c>
      <c r="G253" s="35" t="s">
        <v>148</v>
      </c>
      <c r="H253" s="35" t="s">
        <v>103</v>
      </c>
      <c r="I253" s="35" t="s">
        <v>149</v>
      </c>
      <c r="J253" s="38">
        <v>10000</v>
      </c>
    </row>
    <row r="254" spans="1:10" s="31" customFormat="1" ht="24" customHeight="1">
      <c r="A254" s="35"/>
      <c r="B254" s="36"/>
      <c r="C254" s="35" t="s">
        <v>182</v>
      </c>
      <c r="D254" s="35" t="s">
        <v>183</v>
      </c>
      <c r="E254" s="35"/>
      <c r="F254" s="35"/>
      <c r="G254" s="35"/>
      <c r="H254" s="35"/>
      <c r="I254" s="35"/>
      <c r="J254" s="38">
        <v>700000</v>
      </c>
    </row>
    <row r="255" spans="1:10" s="31" customFormat="1" ht="24" customHeight="1">
      <c r="A255" s="35" t="s">
        <v>364</v>
      </c>
      <c r="B255" s="36">
        <v>43444.36865740741</v>
      </c>
      <c r="C255" s="35" t="s">
        <v>184</v>
      </c>
      <c r="D255" s="35" t="s">
        <v>185</v>
      </c>
      <c r="E255" s="35" t="s">
        <v>186</v>
      </c>
      <c r="F255" s="35" t="s">
        <v>187</v>
      </c>
      <c r="G255" s="35" t="s">
        <v>188</v>
      </c>
      <c r="H255" s="35" t="s">
        <v>103</v>
      </c>
      <c r="I255" s="35" t="s">
        <v>189</v>
      </c>
      <c r="J255" s="38">
        <v>700000</v>
      </c>
    </row>
    <row r="256" spans="1:10" s="31" customFormat="1" ht="24" customHeight="1">
      <c r="A256" s="35"/>
      <c r="B256" s="36"/>
      <c r="C256" s="35"/>
      <c r="D256" s="35" t="s">
        <v>374</v>
      </c>
      <c r="E256" s="35"/>
      <c r="F256" s="35"/>
      <c r="G256" s="35"/>
      <c r="H256" s="35"/>
      <c r="I256" s="35"/>
      <c r="J256" s="38">
        <v>800000</v>
      </c>
    </row>
    <row r="257" spans="1:10" s="31" customFormat="1" ht="24" customHeight="1">
      <c r="A257" s="35"/>
      <c r="B257" s="36"/>
      <c r="C257" s="35" t="s">
        <v>108</v>
      </c>
      <c r="D257" s="35" t="s">
        <v>109</v>
      </c>
      <c r="E257" s="35"/>
      <c r="F257" s="35"/>
      <c r="G257" s="35"/>
      <c r="H257" s="35"/>
      <c r="I257" s="35"/>
      <c r="J257" s="38">
        <v>750000</v>
      </c>
    </row>
    <row r="258" spans="1:10" s="31" customFormat="1" ht="24" customHeight="1">
      <c r="A258" s="35" t="s">
        <v>374</v>
      </c>
      <c r="B258" s="36">
        <v>43473.8009375</v>
      </c>
      <c r="C258" s="35" t="s">
        <v>110</v>
      </c>
      <c r="D258" s="35" t="s">
        <v>111</v>
      </c>
      <c r="E258" s="35" t="s">
        <v>375</v>
      </c>
      <c r="F258" s="35"/>
      <c r="G258" s="35" t="s">
        <v>131</v>
      </c>
      <c r="H258" s="35" t="s">
        <v>103</v>
      </c>
      <c r="I258" s="35" t="s">
        <v>132</v>
      </c>
      <c r="J258" s="38">
        <v>50000</v>
      </c>
    </row>
    <row r="259" spans="1:10" s="31" customFormat="1" ht="24" customHeight="1">
      <c r="A259" s="35" t="s">
        <v>374</v>
      </c>
      <c r="B259" s="36">
        <v>43481</v>
      </c>
      <c r="C259" s="35" t="s">
        <v>110</v>
      </c>
      <c r="D259" s="35" t="s">
        <v>111</v>
      </c>
      <c r="E259" s="35" t="s">
        <v>376</v>
      </c>
      <c r="F259" s="35"/>
      <c r="G259" s="35" t="s">
        <v>131</v>
      </c>
      <c r="H259" s="35" t="s">
        <v>103</v>
      </c>
      <c r="I259" s="35" t="s">
        <v>132</v>
      </c>
      <c r="J259" s="38">
        <v>500000</v>
      </c>
    </row>
    <row r="260" spans="1:10" s="31" customFormat="1" ht="24" customHeight="1">
      <c r="A260" s="35" t="s">
        <v>374</v>
      </c>
      <c r="B260" s="36">
        <v>43404.43861111111</v>
      </c>
      <c r="C260" s="35" t="s">
        <v>110</v>
      </c>
      <c r="D260" s="35" t="s">
        <v>111</v>
      </c>
      <c r="E260" s="35" t="s">
        <v>116</v>
      </c>
      <c r="F260" s="35" t="s">
        <v>117</v>
      </c>
      <c r="G260" s="35" t="s">
        <v>118</v>
      </c>
      <c r="H260" s="35" t="s">
        <v>103</v>
      </c>
      <c r="I260" s="35" t="s">
        <v>119</v>
      </c>
      <c r="J260" s="38">
        <v>200000</v>
      </c>
    </row>
    <row r="261" spans="1:10" s="31" customFormat="1" ht="24" customHeight="1">
      <c r="A261" s="35"/>
      <c r="B261" s="36"/>
      <c r="C261" s="35" t="s">
        <v>164</v>
      </c>
      <c r="D261" s="35" t="s">
        <v>165</v>
      </c>
      <c r="E261" s="35"/>
      <c r="F261" s="35"/>
      <c r="G261" s="35"/>
      <c r="H261" s="35"/>
      <c r="I261" s="35"/>
      <c r="J261" s="38">
        <v>50000</v>
      </c>
    </row>
    <row r="262" spans="1:10" s="31" customFormat="1" ht="24" customHeight="1">
      <c r="A262" s="35" t="s">
        <v>374</v>
      </c>
      <c r="B262" s="36">
        <v>43431.36436342593</v>
      </c>
      <c r="C262" s="35" t="s">
        <v>166</v>
      </c>
      <c r="D262" s="35" t="s">
        <v>167</v>
      </c>
      <c r="E262" s="35" t="s">
        <v>377</v>
      </c>
      <c r="F262" s="35" t="s">
        <v>169</v>
      </c>
      <c r="G262" s="35" t="s">
        <v>170</v>
      </c>
      <c r="H262" s="35" t="s">
        <v>103</v>
      </c>
      <c r="I262" s="35" t="s">
        <v>141</v>
      </c>
      <c r="J262" s="38">
        <v>50000</v>
      </c>
    </row>
    <row r="263" spans="1:10" s="31" customFormat="1" ht="24" customHeight="1">
      <c r="A263" s="35"/>
      <c r="B263" s="36"/>
      <c r="C263" s="35"/>
      <c r="D263" s="35" t="s">
        <v>378</v>
      </c>
      <c r="E263" s="35"/>
      <c r="F263" s="35"/>
      <c r="G263" s="35"/>
      <c r="H263" s="35"/>
      <c r="I263" s="35"/>
      <c r="J263" s="38">
        <v>60000</v>
      </c>
    </row>
    <row r="264" spans="1:10" s="31" customFormat="1" ht="24" customHeight="1">
      <c r="A264" s="35"/>
      <c r="B264" s="36"/>
      <c r="C264" s="35" t="s">
        <v>379</v>
      </c>
      <c r="D264" s="35" t="s">
        <v>380</v>
      </c>
      <c r="E264" s="35"/>
      <c r="F264" s="35"/>
      <c r="G264" s="35"/>
      <c r="H264" s="35"/>
      <c r="I264" s="35"/>
      <c r="J264" s="38">
        <v>60000</v>
      </c>
    </row>
    <row r="265" spans="1:10" s="31" customFormat="1" ht="24" customHeight="1">
      <c r="A265" s="35" t="s">
        <v>378</v>
      </c>
      <c r="B265" s="36">
        <v>43473.7358912037</v>
      </c>
      <c r="C265" s="35" t="s">
        <v>381</v>
      </c>
      <c r="D265" s="35" t="s">
        <v>382</v>
      </c>
      <c r="E265" s="35" t="s">
        <v>383</v>
      </c>
      <c r="F265" s="35" t="s">
        <v>384</v>
      </c>
      <c r="G265" s="35" t="s">
        <v>385</v>
      </c>
      <c r="H265" s="35" t="s">
        <v>107</v>
      </c>
      <c r="I265" s="35" t="s">
        <v>119</v>
      </c>
      <c r="J265" s="38">
        <v>60000</v>
      </c>
    </row>
    <row r="266" spans="1:10" s="31" customFormat="1" ht="24" customHeight="1">
      <c r="A266" s="35"/>
      <c r="B266" s="36"/>
      <c r="C266" s="35"/>
      <c r="D266" s="35" t="s">
        <v>386</v>
      </c>
      <c r="E266" s="35"/>
      <c r="F266" s="35"/>
      <c r="G266" s="35"/>
      <c r="H266" s="35"/>
      <c r="I266" s="35"/>
      <c r="J266" s="38">
        <v>50000</v>
      </c>
    </row>
    <row r="267" spans="1:10" s="31" customFormat="1" ht="24" customHeight="1">
      <c r="A267" s="35"/>
      <c r="B267" s="36"/>
      <c r="C267" s="35" t="s">
        <v>108</v>
      </c>
      <c r="D267" s="35" t="s">
        <v>109</v>
      </c>
      <c r="E267" s="35"/>
      <c r="F267" s="35"/>
      <c r="G267" s="35"/>
      <c r="H267" s="35"/>
      <c r="I267" s="35"/>
      <c r="J267" s="38">
        <v>50000</v>
      </c>
    </row>
    <row r="268" spans="1:10" s="31" customFormat="1" ht="24" customHeight="1">
      <c r="A268" s="35" t="s">
        <v>386</v>
      </c>
      <c r="B268" s="36">
        <v>43473.8046875</v>
      </c>
      <c r="C268" s="35" t="s">
        <v>110</v>
      </c>
      <c r="D268" s="35" t="s">
        <v>111</v>
      </c>
      <c r="E268" s="35" t="s">
        <v>387</v>
      </c>
      <c r="F268" s="35"/>
      <c r="G268" s="35" t="s">
        <v>131</v>
      </c>
      <c r="H268" s="35" t="s">
        <v>103</v>
      </c>
      <c r="I268" s="35" t="s">
        <v>132</v>
      </c>
      <c r="J268" s="38">
        <v>50000</v>
      </c>
    </row>
    <row r="269" spans="1:10" s="31" customFormat="1" ht="24" customHeight="1">
      <c r="A269" s="35"/>
      <c r="B269" s="36"/>
      <c r="C269" s="35"/>
      <c r="D269" s="35" t="s">
        <v>388</v>
      </c>
      <c r="E269" s="35"/>
      <c r="F269" s="35"/>
      <c r="G269" s="35"/>
      <c r="H269" s="35"/>
      <c r="I269" s="35"/>
      <c r="J269" s="38">
        <v>500000</v>
      </c>
    </row>
    <row r="270" spans="1:10" s="31" customFormat="1" ht="24" customHeight="1">
      <c r="A270" s="35"/>
      <c r="B270" s="36"/>
      <c r="C270" s="35" t="s">
        <v>108</v>
      </c>
      <c r="D270" s="35" t="s">
        <v>109</v>
      </c>
      <c r="E270" s="35"/>
      <c r="F270" s="35"/>
      <c r="G270" s="35"/>
      <c r="H270" s="35"/>
      <c r="I270" s="35"/>
      <c r="J270" s="38">
        <v>500000</v>
      </c>
    </row>
    <row r="271" spans="1:10" s="31" customFormat="1" ht="24" customHeight="1">
      <c r="A271" s="35" t="s">
        <v>388</v>
      </c>
      <c r="B271" s="36">
        <v>43439.444756944446</v>
      </c>
      <c r="C271" s="35" t="s">
        <v>110</v>
      </c>
      <c r="D271" s="35" t="s">
        <v>111</v>
      </c>
      <c r="E271" s="35" t="s">
        <v>389</v>
      </c>
      <c r="F271" s="35" t="s">
        <v>390</v>
      </c>
      <c r="G271" s="35" t="s">
        <v>391</v>
      </c>
      <c r="H271" s="35" t="s">
        <v>103</v>
      </c>
      <c r="I271" s="35" t="s">
        <v>119</v>
      </c>
      <c r="J271" s="38">
        <v>500000</v>
      </c>
    </row>
    <row r="272" spans="1:10" s="31" customFormat="1" ht="24" customHeight="1">
      <c r="A272" s="35"/>
      <c r="B272" s="36"/>
      <c r="C272" s="35"/>
      <c r="D272" s="35" t="s">
        <v>392</v>
      </c>
      <c r="E272" s="35"/>
      <c r="F272" s="35"/>
      <c r="G272" s="35"/>
      <c r="H272" s="35"/>
      <c r="I272" s="35"/>
      <c r="J272" s="38">
        <v>50000</v>
      </c>
    </row>
    <row r="273" spans="1:10" s="31" customFormat="1" ht="24" customHeight="1">
      <c r="A273" s="35"/>
      <c r="B273" s="36"/>
      <c r="C273" s="35" t="s">
        <v>393</v>
      </c>
      <c r="D273" s="35" t="s">
        <v>97</v>
      </c>
      <c r="E273" s="35"/>
      <c r="F273" s="35"/>
      <c r="G273" s="35"/>
      <c r="H273" s="35"/>
      <c r="I273" s="35"/>
      <c r="J273" s="38">
        <v>50000</v>
      </c>
    </row>
    <row r="274" spans="1:10" s="31" customFormat="1" ht="24" customHeight="1">
      <c r="A274" s="35" t="s">
        <v>392</v>
      </c>
      <c r="B274" s="36">
        <v>43437.65393518518</v>
      </c>
      <c r="C274" s="35" t="s">
        <v>394</v>
      </c>
      <c r="D274" s="35" t="s">
        <v>99</v>
      </c>
      <c r="E274" s="35" t="s">
        <v>395</v>
      </c>
      <c r="F274" s="35" t="s">
        <v>396</v>
      </c>
      <c r="G274" s="35" t="s">
        <v>397</v>
      </c>
      <c r="H274" s="35" t="s">
        <v>107</v>
      </c>
      <c r="I274" s="35" t="s">
        <v>119</v>
      </c>
      <c r="J274" s="38">
        <v>50000</v>
      </c>
    </row>
    <row r="275" spans="1:10" s="31" customFormat="1" ht="24" customHeight="1">
      <c r="A275" s="35"/>
      <c r="B275" s="36"/>
      <c r="C275" s="35"/>
      <c r="D275" s="35" t="s">
        <v>398</v>
      </c>
      <c r="E275" s="35"/>
      <c r="F275" s="35"/>
      <c r="G275" s="35"/>
      <c r="H275" s="35"/>
      <c r="I275" s="35"/>
      <c r="J275" s="38">
        <v>50000</v>
      </c>
    </row>
    <row r="276" spans="1:10" s="31" customFormat="1" ht="24" customHeight="1">
      <c r="A276" s="35"/>
      <c r="B276" s="36"/>
      <c r="C276" s="35" t="s">
        <v>393</v>
      </c>
      <c r="D276" s="35" t="s">
        <v>97</v>
      </c>
      <c r="E276" s="35"/>
      <c r="F276" s="35"/>
      <c r="G276" s="35"/>
      <c r="H276" s="35"/>
      <c r="I276" s="35"/>
      <c r="J276" s="38">
        <v>50000</v>
      </c>
    </row>
    <row r="277" spans="1:10" s="31" customFormat="1" ht="24" customHeight="1">
      <c r="A277" s="35" t="s">
        <v>398</v>
      </c>
      <c r="B277" s="36">
        <v>43473.72930555556</v>
      </c>
      <c r="C277" s="35" t="s">
        <v>394</v>
      </c>
      <c r="D277" s="35" t="s">
        <v>99</v>
      </c>
      <c r="E277" s="35" t="s">
        <v>399</v>
      </c>
      <c r="F277" s="35" t="s">
        <v>400</v>
      </c>
      <c r="G277" s="35" t="s">
        <v>401</v>
      </c>
      <c r="H277" s="35" t="s">
        <v>107</v>
      </c>
      <c r="I277" s="35" t="s">
        <v>119</v>
      </c>
      <c r="J277" s="38">
        <v>50000</v>
      </c>
    </row>
    <row r="278" spans="1:10" s="31" customFormat="1" ht="24" customHeight="1">
      <c r="A278" s="35"/>
      <c r="B278" s="36"/>
      <c r="C278" s="35"/>
      <c r="D278" s="35" t="s">
        <v>402</v>
      </c>
      <c r="E278" s="35"/>
      <c r="F278" s="35"/>
      <c r="G278" s="35"/>
      <c r="H278" s="35"/>
      <c r="I278" s="35"/>
      <c r="J278" s="38">
        <v>150000</v>
      </c>
    </row>
    <row r="279" spans="1:10" s="31" customFormat="1" ht="24" customHeight="1">
      <c r="A279" s="35"/>
      <c r="B279" s="36"/>
      <c r="C279" s="35" t="s">
        <v>403</v>
      </c>
      <c r="D279" s="35" t="s">
        <v>404</v>
      </c>
      <c r="E279" s="35"/>
      <c r="F279" s="35"/>
      <c r="G279" s="35"/>
      <c r="H279" s="35"/>
      <c r="I279" s="35"/>
      <c r="J279" s="38">
        <v>150000</v>
      </c>
    </row>
    <row r="280" spans="1:10" s="31" customFormat="1" ht="24" customHeight="1">
      <c r="A280" s="35" t="s">
        <v>402</v>
      </c>
      <c r="B280" s="36">
        <v>43426.38778935185</v>
      </c>
      <c r="C280" s="35" t="s">
        <v>405</v>
      </c>
      <c r="D280" s="35" t="s">
        <v>406</v>
      </c>
      <c r="E280" s="35" t="s">
        <v>407</v>
      </c>
      <c r="F280" s="35" t="s">
        <v>408</v>
      </c>
      <c r="G280" s="35" t="s">
        <v>409</v>
      </c>
      <c r="H280" s="35" t="s">
        <v>107</v>
      </c>
      <c r="I280" s="35" t="s">
        <v>119</v>
      </c>
      <c r="J280" s="38">
        <v>150000</v>
      </c>
    </row>
    <row r="281" spans="1:10" s="31" customFormat="1" ht="24" customHeight="1">
      <c r="A281" s="35"/>
      <c r="B281" s="36"/>
      <c r="C281" s="35"/>
      <c r="D281" s="35" t="s">
        <v>410</v>
      </c>
      <c r="E281" s="35"/>
      <c r="F281" s="35"/>
      <c r="G281" s="35"/>
      <c r="H281" s="35"/>
      <c r="I281" s="35"/>
      <c r="J281" s="38">
        <v>200000</v>
      </c>
    </row>
    <row r="282" spans="1:10" s="31" customFormat="1" ht="24" customHeight="1">
      <c r="A282" s="35"/>
      <c r="B282" s="36"/>
      <c r="C282" s="35" t="s">
        <v>411</v>
      </c>
      <c r="D282" s="35" t="s">
        <v>412</v>
      </c>
      <c r="E282" s="35"/>
      <c r="F282" s="35"/>
      <c r="G282" s="35"/>
      <c r="H282" s="35"/>
      <c r="I282" s="35"/>
      <c r="J282" s="38">
        <v>200000</v>
      </c>
    </row>
    <row r="283" spans="1:10" s="31" customFormat="1" ht="24" customHeight="1">
      <c r="A283" s="35" t="s">
        <v>410</v>
      </c>
      <c r="B283" s="36">
        <v>43447.39261574074</v>
      </c>
      <c r="C283" s="35" t="s">
        <v>413</v>
      </c>
      <c r="D283" s="35" t="s">
        <v>414</v>
      </c>
      <c r="E283" s="35" t="s">
        <v>415</v>
      </c>
      <c r="F283" s="35" t="s">
        <v>416</v>
      </c>
      <c r="G283" s="35" t="s">
        <v>417</v>
      </c>
      <c r="H283" s="35" t="s">
        <v>103</v>
      </c>
      <c r="I283" s="35" t="s">
        <v>119</v>
      </c>
      <c r="J283" s="38">
        <v>200000</v>
      </c>
    </row>
    <row r="284" spans="1:10" s="31" customFormat="1" ht="24" customHeight="1">
      <c r="A284" s="35"/>
      <c r="B284" s="36"/>
      <c r="C284" s="35"/>
      <c r="D284" s="35" t="s">
        <v>418</v>
      </c>
      <c r="E284" s="35"/>
      <c r="F284" s="35"/>
      <c r="G284" s="35"/>
      <c r="H284" s="35"/>
      <c r="I284" s="35"/>
      <c r="J284" s="38">
        <v>6313150</v>
      </c>
    </row>
    <row r="285" spans="1:10" s="31" customFormat="1" ht="24" customHeight="1">
      <c r="A285" s="35"/>
      <c r="B285" s="36"/>
      <c r="C285" s="35" t="s">
        <v>142</v>
      </c>
      <c r="D285" s="35" t="s">
        <v>143</v>
      </c>
      <c r="E285" s="35"/>
      <c r="F285" s="35"/>
      <c r="G285" s="35"/>
      <c r="H285" s="35"/>
      <c r="I285" s="35"/>
      <c r="J285" s="38">
        <v>6313150</v>
      </c>
    </row>
    <row r="286" spans="1:10" s="31" customFormat="1" ht="24" customHeight="1">
      <c r="A286" s="35" t="s">
        <v>418</v>
      </c>
      <c r="B286" s="36">
        <v>43427.47263888889</v>
      </c>
      <c r="C286" s="35" t="s">
        <v>144</v>
      </c>
      <c r="D286" s="35" t="s">
        <v>145</v>
      </c>
      <c r="E286" s="35" t="s">
        <v>419</v>
      </c>
      <c r="F286" s="35" t="s">
        <v>147</v>
      </c>
      <c r="G286" s="35" t="s">
        <v>148</v>
      </c>
      <c r="H286" s="35" t="s">
        <v>103</v>
      </c>
      <c r="I286" s="35" t="s">
        <v>149</v>
      </c>
      <c r="J286" s="38">
        <v>50</v>
      </c>
    </row>
    <row r="287" spans="1:10" s="31" customFormat="1" ht="24" customHeight="1">
      <c r="A287" s="35" t="s">
        <v>418</v>
      </c>
      <c r="B287" s="36">
        <v>43424.41950231481</v>
      </c>
      <c r="C287" s="35" t="s">
        <v>144</v>
      </c>
      <c r="D287" s="35" t="s">
        <v>145</v>
      </c>
      <c r="E287" s="35" t="s">
        <v>420</v>
      </c>
      <c r="F287" s="35" t="s">
        <v>147</v>
      </c>
      <c r="G287" s="35" t="s">
        <v>148</v>
      </c>
      <c r="H287" s="35" t="s">
        <v>103</v>
      </c>
      <c r="I287" s="35" t="s">
        <v>149</v>
      </c>
      <c r="J287" s="38">
        <v>6313100</v>
      </c>
    </row>
    <row r="288" spans="1:10" s="31" customFormat="1" ht="24" customHeight="1">
      <c r="A288" s="35"/>
      <c r="B288" s="36"/>
      <c r="C288" s="35"/>
      <c r="D288" s="35" t="s">
        <v>421</v>
      </c>
      <c r="E288" s="35"/>
      <c r="F288" s="35"/>
      <c r="G288" s="35"/>
      <c r="H288" s="35"/>
      <c r="I288" s="35"/>
      <c r="J288" s="38">
        <v>1120000</v>
      </c>
    </row>
    <row r="289" spans="1:10" s="31" customFormat="1" ht="24" customHeight="1">
      <c r="A289" s="35"/>
      <c r="B289" s="36"/>
      <c r="C289" s="35" t="s">
        <v>422</v>
      </c>
      <c r="D289" s="35" t="s">
        <v>423</v>
      </c>
      <c r="E289" s="35"/>
      <c r="F289" s="35"/>
      <c r="G289" s="35"/>
      <c r="H289" s="35"/>
      <c r="I289" s="35"/>
      <c r="J289" s="38">
        <v>30000</v>
      </c>
    </row>
    <row r="290" spans="1:10" s="31" customFormat="1" ht="24" customHeight="1">
      <c r="A290" s="35" t="s">
        <v>421</v>
      </c>
      <c r="B290" s="36">
        <v>43524.46608796297</v>
      </c>
      <c r="C290" s="35" t="s">
        <v>424</v>
      </c>
      <c r="D290" s="35" t="s">
        <v>425</v>
      </c>
      <c r="E290" s="35" t="s">
        <v>426</v>
      </c>
      <c r="F290" s="35" t="s">
        <v>427</v>
      </c>
      <c r="G290" s="35" t="s">
        <v>428</v>
      </c>
      <c r="H290" s="35" t="s">
        <v>103</v>
      </c>
      <c r="I290" s="35" t="s">
        <v>132</v>
      </c>
      <c r="J290" s="38">
        <v>30000</v>
      </c>
    </row>
    <row r="291" spans="1:10" s="31" customFormat="1" ht="24" customHeight="1">
      <c r="A291" s="35"/>
      <c r="B291" s="36"/>
      <c r="C291" s="35" t="s">
        <v>429</v>
      </c>
      <c r="D291" s="35" t="s">
        <v>430</v>
      </c>
      <c r="E291" s="35"/>
      <c r="F291" s="35"/>
      <c r="G291" s="35"/>
      <c r="H291" s="35"/>
      <c r="I291" s="35"/>
      <c r="J291" s="38">
        <v>400000</v>
      </c>
    </row>
    <row r="292" spans="1:10" s="31" customFormat="1" ht="24" customHeight="1">
      <c r="A292" s="35" t="s">
        <v>421</v>
      </c>
      <c r="B292" s="36">
        <v>43452.391909722224</v>
      </c>
      <c r="C292" s="35" t="s">
        <v>431</v>
      </c>
      <c r="D292" s="35" t="s">
        <v>432</v>
      </c>
      <c r="E292" s="35" t="s">
        <v>433</v>
      </c>
      <c r="F292" s="35" t="s">
        <v>434</v>
      </c>
      <c r="G292" s="35" t="s">
        <v>435</v>
      </c>
      <c r="H292" s="35" t="s">
        <v>107</v>
      </c>
      <c r="I292" s="35" t="s">
        <v>436</v>
      </c>
      <c r="J292" s="38">
        <v>80000</v>
      </c>
    </row>
    <row r="293" spans="1:10" s="31" customFormat="1" ht="24" customHeight="1">
      <c r="A293" s="35" t="s">
        <v>421</v>
      </c>
      <c r="B293" s="36">
        <v>43473.740439814814</v>
      </c>
      <c r="C293" s="35" t="s">
        <v>431</v>
      </c>
      <c r="D293" s="35" t="s">
        <v>432</v>
      </c>
      <c r="E293" s="35" t="s">
        <v>437</v>
      </c>
      <c r="F293" s="35" t="s">
        <v>438</v>
      </c>
      <c r="G293" s="35" t="s">
        <v>439</v>
      </c>
      <c r="H293" s="35" t="s">
        <v>103</v>
      </c>
      <c r="I293" s="35" t="s">
        <v>119</v>
      </c>
      <c r="J293" s="38">
        <v>70000</v>
      </c>
    </row>
    <row r="294" spans="1:10" s="31" customFormat="1" ht="24" customHeight="1">
      <c r="A294" s="35" t="s">
        <v>421</v>
      </c>
      <c r="B294" s="36">
        <v>43452.3912037037</v>
      </c>
      <c r="C294" s="35" t="s">
        <v>431</v>
      </c>
      <c r="D294" s="35" t="s">
        <v>432</v>
      </c>
      <c r="E294" s="35" t="s">
        <v>440</v>
      </c>
      <c r="F294" s="35" t="s">
        <v>441</v>
      </c>
      <c r="G294" s="35" t="s">
        <v>442</v>
      </c>
      <c r="H294" s="35" t="s">
        <v>107</v>
      </c>
      <c r="I294" s="35" t="s">
        <v>436</v>
      </c>
      <c r="J294" s="38">
        <v>250000</v>
      </c>
    </row>
    <row r="295" spans="1:10" s="31" customFormat="1" ht="24" customHeight="1">
      <c r="A295" s="35"/>
      <c r="B295" s="36"/>
      <c r="C295" s="35" t="s">
        <v>271</v>
      </c>
      <c r="D295" s="35" t="s">
        <v>272</v>
      </c>
      <c r="E295" s="35"/>
      <c r="F295" s="35"/>
      <c r="G295" s="35"/>
      <c r="H295" s="35"/>
      <c r="I295" s="35"/>
      <c r="J295" s="38">
        <v>600000</v>
      </c>
    </row>
    <row r="296" spans="1:10" s="31" customFormat="1" ht="24" customHeight="1">
      <c r="A296" s="35" t="s">
        <v>421</v>
      </c>
      <c r="B296" s="36">
        <v>43416.45549768519</v>
      </c>
      <c r="C296" s="35" t="s">
        <v>273</v>
      </c>
      <c r="D296" s="35" t="s">
        <v>274</v>
      </c>
      <c r="E296" s="35" t="s">
        <v>443</v>
      </c>
      <c r="F296" s="35" t="s">
        <v>444</v>
      </c>
      <c r="G296" s="35" t="s">
        <v>445</v>
      </c>
      <c r="H296" s="35" t="s">
        <v>103</v>
      </c>
      <c r="I296" s="35" t="s">
        <v>119</v>
      </c>
      <c r="J296" s="38">
        <v>40000</v>
      </c>
    </row>
    <row r="297" spans="1:10" s="31" customFormat="1" ht="24" customHeight="1">
      <c r="A297" s="35" t="s">
        <v>421</v>
      </c>
      <c r="B297" s="36">
        <v>43451.39908564815</v>
      </c>
      <c r="C297" s="35" t="s">
        <v>273</v>
      </c>
      <c r="D297" s="35" t="s">
        <v>274</v>
      </c>
      <c r="E297" s="35" t="s">
        <v>446</v>
      </c>
      <c r="F297" s="35" t="s">
        <v>447</v>
      </c>
      <c r="G297" s="35" t="s">
        <v>448</v>
      </c>
      <c r="H297" s="35" t="s">
        <v>107</v>
      </c>
      <c r="I297" s="35" t="s">
        <v>119</v>
      </c>
      <c r="J297" s="38">
        <v>60000</v>
      </c>
    </row>
    <row r="298" spans="1:10" s="31" customFormat="1" ht="24" customHeight="1">
      <c r="A298" s="35" t="s">
        <v>421</v>
      </c>
      <c r="B298" s="36">
        <v>43473.73972222222</v>
      </c>
      <c r="C298" s="35" t="s">
        <v>273</v>
      </c>
      <c r="D298" s="35" t="s">
        <v>274</v>
      </c>
      <c r="E298" s="35" t="s">
        <v>449</v>
      </c>
      <c r="F298" s="35" t="s">
        <v>450</v>
      </c>
      <c r="G298" s="35" t="s">
        <v>451</v>
      </c>
      <c r="H298" s="35" t="s">
        <v>107</v>
      </c>
      <c r="I298" s="35" t="s">
        <v>119</v>
      </c>
      <c r="J298" s="38">
        <v>100000</v>
      </c>
    </row>
    <row r="299" spans="1:10" s="31" customFormat="1" ht="24" customHeight="1">
      <c r="A299" s="35" t="s">
        <v>421</v>
      </c>
      <c r="B299" s="36">
        <v>43473.74172453704</v>
      </c>
      <c r="C299" s="35" t="s">
        <v>273</v>
      </c>
      <c r="D299" s="35" t="s">
        <v>274</v>
      </c>
      <c r="E299" s="35" t="s">
        <v>452</v>
      </c>
      <c r="F299" s="35" t="s">
        <v>453</v>
      </c>
      <c r="G299" s="35" t="s">
        <v>454</v>
      </c>
      <c r="H299" s="35" t="s">
        <v>107</v>
      </c>
      <c r="I299" s="35" t="s">
        <v>119</v>
      </c>
      <c r="J299" s="38">
        <v>50000</v>
      </c>
    </row>
    <row r="300" spans="1:10" s="31" customFormat="1" ht="24" customHeight="1">
      <c r="A300" s="35" t="s">
        <v>421</v>
      </c>
      <c r="B300" s="36">
        <v>43473.739386574074</v>
      </c>
      <c r="C300" s="35" t="s">
        <v>273</v>
      </c>
      <c r="D300" s="35" t="s">
        <v>274</v>
      </c>
      <c r="E300" s="35" t="s">
        <v>455</v>
      </c>
      <c r="F300" s="35" t="s">
        <v>456</v>
      </c>
      <c r="G300" s="35" t="s">
        <v>457</v>
      </c>
      <c r="H300" s="35" t="s">
        <v>107</v>
      </c>
      <c r="I300" s="35" t="s">
        <v>119</v>
      </c>
      <c r="J300" s="38">
        <v>300000</v>
      </c>
    </row>
    <row r="301" spans="1:10" s="31" customFormat="1" ht="24" customHeight="1">
      <c r="A301" s="35" t="s">
        <v>421</v>
      </c>
      <c r="B301" s="36">
        <v>43412.60839120371</v>
      </c>
      <c r="C301" s="35" t="s">
        <v>273</v>
      </c>
      <c r="D301" s="35" t="s">
        <v>274</v>
      </c>
      <c r="E301" s="35" t="s">
        <v>458</v>
      </c>
      <c r="F301" s="35" t="s">
        <v>459</v>
      </c>
      <c r="G301" s="35" t="s">
        <v>460</v>
      </c>
      <c r="H301" s="35" t="s">
        <v>107</v>
      </c>
      <c r="I301" s="35" t="s">
        <v>119</v>
      </c>
      <c r="J301" s="38">
        <v>50000</v>
      </c>
    </row>
    <row r="302" spans="1:10" s="31" customFormat="1" ht="24" customHeight="1">
      <c r="A302" s="35"/>
      <c r="B302" s="36"/>
      <c r="C302" s="35" t="s">
        <v>108</v>
      </c>
      <c r="D302" s="35" t="s">
        <v>109</v>
      </c>
      <c r="E302" s="35"/>
      <c r="F302" s="35"/>
      <c r="G302" s="35"/>
      <c r="H302" s="35"/>
      <c r="I302" s="35"/>
      <c r="J302" s="38">
        <v>30000</v>
      </c>
    </row>
    <row r="303" spans="1:10" s="31" customFormat="1" ht="24" customHeight="1">
      <c r="A303" s="35" t="s">
        <v>421</v>
      </c>
      <c r="B303" s="36">
        <v>43473.74082175926</v>
      </c>
      <c r="C303" s="35" t="s">
        <v>110</v>
      </c>
      <c r="D303" s="35" t="s">
        <v>111</v>
      </c>
      <c r="E303" s="35" t="s">
        <v>461</v>
      </c>
      <c r="F303" s="35" t="s">
        <v>462</v>
      </c>
      <c r="G303" s="35" t="s">
        <v>463</v>
      </c>
      <c r="H303" s="35" t="s">
        <v>103</v>
      </c>
      <c r="I303" s="35" t="s">
        <v>119</v>
      </c>
      <c r="J303" s="38">
        <v>30000</v>
      </c>
    </row>
    <row r="304" spans="1:10" s="31" customFormat="1" ht="24" customHeight="1">
      <c r="A304" s="35"/>
      <c r="B304" s="36"/>
      <c r="C304" s="35" t="s">
        <v>464</v>
      </c>
      <c r="D304" s="35" t="s">
        <v>465</v>
      </c>
      <c r="E304" s="35"/>
      <c r="F304" s="35"/>
      <c r="G304" s="35"/>
      <c r="H304" s="35"/>
      <c r="I304" s="35"/>
      <c r="J304" s="38">
        <v>60000</v>
      </c>
    </row>
    <row r="305" spans="1:10" s="31" customFormat="1" ht="24" customHeight="1">
      <c r="A305" s="35" t="s">
        <v>421</v>
      </c>
      <c r="B305" s="36">
        <v>43461.41222222222</v>
      </c>
      <c r="C305" s="35" t="s">
        <v>466</v>
      </c>
      <c r="D305" s="35" t="s">
        <v>467</v>
      </c>
      <c r="E305" s="35" t="s">
        <v>468</v>
      </c>
      <c r="F305" s="35" t="s">
        <v>469</v>
      </c>
      <c r="G305" s="35" t="s">
        <v>470</v>
      </c>
      <c r="H305" s="35" t="s">
        <v>103</v>
      </c>
      <c r="I305" s="35" t="s">
        <v>149</v>
      </c>
      <c r="J305" s="38">
        <v>60000</v>
      </c>
    </row>
    <row r="306" spans="1:10" s="31" customFormat="1" ht="24" customHeight="1">
      <c r="A306" s="35"/>
      <c r="B306" s="36"/>
      <c r="C306" s="35"/>
      <c r="D306" s="35" t="s">
        <v>471</v>
      </c>
      <c r="E306" s="35"/>
      <c r="F306" s="35"/>
      <c r="G306" s="35"/>
      <c r="H306" s="35"/>
      <c r="I306" s="35"/>
      <c r="J306" s="38">
        <v>400000</v>
      </c>
    </row>
    <row r="307" spans="1:10" s="31" customFormat="1" ht="24" customHeight="1">
      <c r="A307" s="35"/>
      <c r="B307" s="36"/>
      <c r="C307" s="35" t="s">
        <v>472</v>
      </c>
      <c r="D307" s="35" t="s">
        <v>473</v>
      </c>
      <c r="E307" s="35"/>
      <c r="F307" s="35"/>
      <c r="G307" s="35"/>
      <c r="H307" s="35"/>
      <c r="I307" s="35"/>
      <c r="J307" s="38">
        <v>400000</v>
      </c>
    </row>
    <row r="308" spans="1:10" s="31" customFormat="1" ht="24" customHeight="1">
      <c r="A308" s="35" t="s">
        <v>471</v>
      </c>
      <c r="B308" s="36">
        <v>43210.45898148148</v>
      </c>
      <c r="C308" s="35" t="s">
        <v>474</v>
      </c>
      <c r="D308" s="35" t="s">
        <v>475</v>
      </c>
      <c r="E308" s="35" t="s">
        <v>476</v>
      </c>
      <c r="F308" s="35" t="s">
        <v>477</v>
      </c>
      <c r="G308" s="35" t="s">
        <v>478</v>
      </c>
      <c r="H308" s="35" t="s">
        <v>127</v>
      </c>
      <c r="I308" s="35" t="s">
        <v>119</v>
      </c>
      <c r="J308" s="38">
        <v>200000</v>
      </c>
    </row>
    <row r="309" spans="1:10" s="31" customFormat="1" ht="24" customHeight="1">
      <c r="A309" s="35" t="s">
        <v>471</v>
      </c>
      <c r="B309" s="36">
        <v>43473.73841435185</v>
      </c>
      <c r="C309" s="35" t="s">
        <v>474</v>
      </c>
      <c r="D309" s="35" t="s">
        <v>475</v>
      </c>
      <c r="E309" s="35" t="s">
        <v>479</v>
      </c>
      <c r="F309" s="35" t="s">
        <v>480</v>
      </c>
      <c r="G309" s="35" t="s">
        <v>481</v>
      </c>
      <c r="H309" s="35" t="s">
        <v>107</v>
      </c>
      <c r="I309" s="35" t="s">
        <v>119</v>
      </c>
      <c r="J309" s="38">
        <v>200000</v>
      </c>
    </row>
    <row r="310" spans="1:10" s="31" customFormat="1" ht="24" customHeight="1">
      <c r="A310" s="35"/>
      <c r="B310" s="36"/>
      <c r="C310" s="35"/>
      <c r="D310" s="35" t="s">
        <v>482</v>
      </c>
      <c r="E310" s="35"/>
      <c r="F310" s="35"/>
      <c r="G310" s="35"/>
      <c r="H310" s="35"/>
      <c r="I310" s="35"/>
      <c r="J310" s="38">
        <v>100000</v>
      </c>
    </row>
    <row r="311" spans="1:10" s="31" customFormat="1" ht="24" customHeight="1">
      <c r="A311" s="35"/>
      <c r="B311" s="36"/>
      <c r="C311" s="35" t="s">
        <v>483</v>
      </c>
      <c r="D311" s="35" t="s">
        <v>97</v>
      </c>
      <c r="E311" s="35"/>
      <c r="F311" s="35"/>
      <c r="G311" s="35"/>
      <c r="H311" s="35"/>
      <c r="I311" s="35"/>
      <c r="J311" s="38">
        <v>100000</v>
      </c>
    </row>
    <row r="312" spans="1:10" s="31" customFormat="1" ht="24" customHeight="1">
      <c r="A312" s="35" t="s">
        <v>482</v>
      </c>
      <c r="B312" s="36">
        <v>43473.72866898148</v>
      </c>
      <c r="C312" s="35" t="s">
        <v>484</v>
      </c>
      <c r="D312" s="35" t="s">
        <v>99</v>
      </c>
      <c r="E312" s="35" t="s">
        <v>485</v>
      </c>
      <c r="F312" s="35" t="s">
        <v>486</v>
      </c>
      <c r="G312" s="35" t="s">
        <v>487</v>
      </c>
      <c r="H312" s="35" t="s">
        <v>107</v>
      </c>
      <c r="I312" s="35" t="s">
        <v>119</v>
      </c>
      <c r="J312" s="38">
        <v>100000</v>
      </c>
    </row>
    <row r="313" spans="1:10" s="31" customFormat="1" ht="24" customHeight="1">
      <c r="A313" s="35"/>
      <c r="B313" s="36"/>
      <c r="C313" s="35"/>
      <c r="D313" s="35" t="s">
        <v>488</v>
      </c>
      <c r="E313" s="35"/>
      <c r="F313" s="35"/>
      <c r="G313" s="35"/>
      <c r="H313" s="35"/>
      <c r="I313" s="35"/>
      <c r="J313" s="38">
        <v>40000</v>
      </c>
    </row>
    <row r="314" spans="1:10" s="31" customFormat="1" ht="24" customHeight="1">
      <c r="A314" s="35"/>
      <c r="B314" s="36"/>
      <c r="C314" s="35" t="s">
        <v>489</v>
      </c>
      <c r="D314" s="35" t="s">
        <v>97</v>
      </c>
      <c r="E314" s="35"/>
      <c r="F314" s="35"/>
      <c r="G314" s="35"/>
      <c r="H314" s="35"/>
      <c r="I314" s="35"/>
      <c r="J314" s="38">
        <v>40000</v>
      </c>
    </row>
    <row r="315" spans="1:10" s="31" customFormat="1" ht="24" customHeight="1">
      <c r="A315" s="35" t="s">
        <v>488</v>
      </c>
      <c r="B315" s="36">
        <v>43473.7421412037</v>
      </c>
      <c r="C315" s="35" t="s">
        <v>490</v>
      </c>
      <c r="D315" s="35" t="s">
        <v>99</v>
      </c>
      <c r="E315" s="35" t="s">
        <v>491</v>
      </c>
      <c r="F315" s="35" t="s">
        <v>492</v>
      </c>
      <c r="G315" s="35" t="s">
        <v>493</v>
      </c>
      <c r="H315" s="35" t="s">
        <v>107</v>
      </c>
      <c r="I315" s="35" t="s">
        <v>119</v>
      </c>
      <c r="J315" s="38">
        <v>40000</v>
      </c>
    </row>
    <row r="316" spans="1:10" s="31" customFormat="1" ht="24" customHeight="1">
      <c r="A316" s="35"/>
      <c r="B316" s="36"/>
      <c r="C316" s="35"/>
      <c r="D316" s="35" t="s">
        <v>494</v>
      </c>
      <c r="E316" s="35"/>
      <c r="F316" s="35"/>
      <c r="G316" s="35"/>
      <c r="H316" s="35"/>
      <c r="I316" s="35"/>
      <c r="J316" s="38">
        <v>9849300</v>
      </c>
    </row>
    <row r="317" spans="1:10" s="31" customFormat="1" ht="24" customHeight="1">
      <c r="A317" s="35"/>
      <c r="B317" s="36"/>
      <c r="C317" s="35" t="s">
        <v>142</v>
      </c>
      <c r="D317" s="35" t="s">
        <v>143</v>
      </c>
      <c r="E317" s="35"/>
      <c r="F317" s="35"/>
      <c r="G317" s="35"/>
      <c r="H317" s="35"/>
      <c r="I317" s="35"/>
      <c r="J317" s="38">
        <v>9849300</v>
      </c>
    </row>
    <row r="318" spans="1:10" s="31" customFormat="1" ht="24" customHeight="1">
      <c r="A318" s="35" t="s">
        <v>494</v>
      </c>
      <c r="B318" s="36">
        <v>43276.402233796296</v>
      </c>
      <c r="C318" s="35" t="s">
        <v>144</v>
      </c>
      <c r="D318" s="35" t="s">
        <v>145</v>
      </c>
      <c r="E318" s="35" t="s">
        <v>495</v>
      </c>
      <c r="F318" s="35" t="s">
        <v>496</v>
      </c>
      <c r="G318" s="35" t="s">
        <v>497</v>
      </c>
      <c r="H318" s="35" t="s">
        <v>103</v>
      </c>
      <c r="I318" s="35" t="s">
        <v>141</v>
      </c>
      <c r="J318" s="38">
        <v>9849300</v>
      </c>
    </row>
    <row r="319" spans="1:10" s="31" customFormat="1" ht="24" customHeight="1">
      <c r="A319" s="35"/>
      <c r="B319" s="36"/>
      <c r="C319" s="35"/>
      <c r="D319" s="35" t="s">
        <v>498</v>
      </c>
      <c r="E319" s="35"/>
      <c r="F319" s="35"/>
      <c r="G319" s="35"/>
      <c r="H319" s="35"/>
      <c r="I319" s="35"/>
      <c r="J319" s="38">
        <v>2949000</v>
      </c>
    </row>
    <row r="320" spans="1:10" s="31" customFormat="1" ht="24" customHeight="1">
      <c r="A320" s="35"/>
      <c r="B320" s="36"/>
      <c r="C320" s="35" t="s">
        <v>499</v>
      </c>
      <c r="D320" s="35" t="s">
        <v>97</v>
      </c>
      <c r="E320" s="35"/>
      <c r="F320" s="35"/>
      <c r="G320" s="35"/>
      <c r="H320" s="35"/>
      <c r="I320" s="35"/>
      <c r="J320" s="38">
        <v>270000</v>
      </c>
    </row>
    <row r="321" spans="1:10" s="31" customFormat="1" ht="24" customHeight="1">
      <c r="A321" s="35" t="s">
        <v>498</v>
      </c>
      <c r="B321" s="36">
        <v>43434.45134259259</v>
      </c>
      <c r="C321" s="35" t="s">
        <v>500</v>
      </c>
      <c r="D321" s="35" t="s">
        <v>99</v>
      </c>
      <c r="E321" s="35" t="s">
        <v>501</v>
      </c>
      <c r="F321" s="35"/>
      <c r="G321" s="35" t="s">
        <v>502</v>
      </c>
      <c r="H321" s="35" t="s">
        <v>107</v>
      </c>
      <c r="I321" s="35" t="s">
        <v>119</v>
      </c>
      <c r="J321" s="38">
        <v>20000</v>
      </c>
    </row>
    <row r="322" spans="1:10" s="31" customFormat="1" ht="24" customHeight="1">
      <c r="A322" s="35" t="s">
        <v>498</v>
      </c>
      <c r="B322" s="36">
        <v>43306.67091435185</v>
      </c>
      <c r="C322" s="35" t="s">
        <v>500</v>
      </c>
      <c r="D322" s="35" t="s">
        <v>99</v>
      </c>
      <c r="E322" s="35" t="s">
        <v>503</v>
      </c>
      <c r="F322" s="35" t="s">
        <v>504</v>
      </c>
      <c r="G322" s="35" t="s">
        <v>505</v>
      </c>
      <c r="H322" s="35" t="s">
        <v>107</v>
      </c>
      <c r="I322" s="35" t="s">
        <v>119</v>
      </c>
      <c r="J322" s="38">
        <v>90000</v>
      </c>
    </row>
    <row r="323" spans="1:10" s="31" customFormat="1" ht="24" customHeight="1">
      <c r="A323" s="35" t="s">
        <v>498</v>
      </c>
      <c r="B323" s="36">
        <v>43381.41871527778</v>
      </c>
      <c r="C323" s="35" t="s">
        <v>500</v>
      </c>
      <c r="D323" s="35" t="s">
        <v>99</v>
      </c>
      <c r="E323" s="35" t="s">
        <v>506</v>
      </c>
      <c r="F323" s="35" t="s">
        <v>507</v>
      </c>
      <c r="G323" s="35" t="s">
        <v>508</v>
      </c>
      <c r="H323" s="35" t="s">
        <v>107</v>
      </c>
      <c r="I323" s="35" t="s">
        <v>119</v>
      </c>
      <c r="J323" s="38">
        <v>160000</v>
      </c>
    </row>
    <row r="324" spans="1:10" s="31" customFormat="1" ht="24" customHeight="1">
      <c r="A324" s="35"/>
      <c r="B324" s="36"/>
      <c r="C324" s="35" t="s">
        <v>509</v>
      </c>
      <c r="D324" s="35" t="s">
        <v>510</v>
      </c>
      <c r="E324" s="35"/>
      <c r="F324" s="35"/>
      <c r="G324" s="35"/>
      <c r="H324" s="35"/>
      <c r="I324" s="35"/>
      <c r="J324" s="38">
        <v>1645000</v>
      </c>
    </row>
    <row r="325" spans="1:10" s="31" customFormat="1" ht="24" customHeight="1">
      <c r="A325" s="35" t="s">
        <v>498</v>
      </c>
      <c r="B325" s="36">
        <v>43473.74309027778</v>
      </c>
      <c r="C325" s="35" t="s">
        <v>511</v>
      </c>
      <c r="D325" s="35" t="s">
        <v>512</v>
      </c>
      <c r="E325" s="35" t="s">
        <v>513</v>
      </c>
      <c r="F325" s="35" t="s">
        <v>514</v>
      </c>
      <c r="G325" s="35" t="s">
        <v>515</v>
      </c>
      <c r="H325" s="35" t="s">
        <v>107</v>
      </c>
      <c r="I325" s="35" t="s">
        <v>119</v>
      </c>
      <c r="J325" s="38">
        <v>749000</v>
      </c>
    </row>
    <row r="326" spans="1:10" s="31" customFormat="1" ht="24" customHeight="1">
      <c r="A326" s="35" t="s">
        <v>498</v>
      </c>
      <c r="B326" s="36">
        <v>43356.390069444446</v>
      </c>
      <c r="C326" s="35" t="s">
        <v>511</v>
      </c>
      <c r="D326" s="35" t="s">
        <v>512</v>
      </c>
      <c r="E326" s="35" t="s">
        <v>516</v>
      </c>
      <c r="F326" s="35" t="s">
        <v>517</v>
      </c>
      <c r="G326" s="35" t="s">
        <v>518</v>
      </c>
      <c r="H326" s="35" t="s">
        <v>107</v>
      </c>
      <c r="I326" s="35" t="s">
        <v>119</v>
      </c>
      <c r="J326" s="38">
        <v>703000</v>
      </c>
    </row>
    <row r="327" spans="1:10" s="31" customFormat="1" ht="24" customHeight="1">
      <c r="A327" s="35" t="s">
        <v>498</v>
      </c>
      <c r="B327" s="36">
        <v>43434.451840277776</v>
      </c>
      <c r="C327" s="35" t="s">
        <v>511</v>
      </c>
      <c r="D327" s="35" t="s">
        <v>512</v>
      </c>
      <c r="E327" s="35" t="s">
        <v>519</v>
      </c>
      <c r="F327" s="35" t="s">
        <v>520</v>
      </c>
      <c r="G327" s="35" t="s">
        <v>502</v>
      </c>
      <c r="H327" s="35" t="s">
        <v>107</v>
      </c>
      <c r="I327" s="35" t="s">
        <v>119</v>
      </c>
      <c r="J327" s="38">
        <v>193000</v>
      </c>
    </row>
    <row r="328" spans="1:10" s="31" customFormat="1" ht="24" customHeight="1">
      <c r="A328" s="35"/>
      <c r="B328" s="36"/>
      <c r="C328" s="35" t="s">
        <v>521</v>
      </c>
      <c r="D328" s="35" t="s">
        <v>522</v>
      </c>
      <c r="E328" s="35"/>
      <c r="F328" s="35"/>
      <c r="G328" s="35"/>
      <c r="H328" s="35"/>
      <c r="I328" s="35"/>
      <c r="J328" s="38">
        <v>360000</v>
      </c>
    </row>
    <row r="329" spans="1:10" s="31" customFormat="1" ht="24" customHeight="1">
      <c r="A329" s="35" t="s">
        <v>498</v>
      </c>
      <c r="B329" s="36">
        <v>43388.43877314815</v>
      </c>
      <c r="C329" s="35" t="s">
        <v>523</v>
      </c>
      <c r="D329" s="35" t="s">
        <v>524</v>
      </c>
      <c r="E329" s="35" t="s">
        <v>525</v>
      </c>
      <c r="F329" s="35" t="s">
        <v>526</v>
      </c>
      <c r="G329" s="35" t="s">
        <v>527</v>
      </c>
      <c r="H329" s="35" t="s">
        <v>127</v>
      </c>
      <c r="I329" s="35" t="s">
        <v>119</v>
      </c>
      <c r="J329" s="38">
        <v>280000</v>
      </c>
    </row>
    <row r="330" spans="1:10" s="31" customFormat="1" ht="24" customHeight="1">
      <c r="A330" s="35" t="s">
        <v>498</v>
      </c>
      <c r="B330" s="36">
        <v>43388.439479166664</v>
      </c>
      <c r="C330" s="35" t="s">
        <v>523</v>
      </c>
      <c r="D330" s="35" t="s">
        <v>524</v>
      </c>
      <c r="E330" s="35" t="s">
        <v>528</v>
      </c>
      <c r="F330" s="35" t="s">
        <v>529</v>
      </c>
      <c r="G330" s="35" t="s">
        <v>530</v>
      </c>
      <c r="H330" s="35" t="s">
        <v>127</v>
      </c>
      <c r="I330" s="35" t="s">
        <v>119</v>
      </c>
      <c r="J330" s="38">
        <v>80000</v>
      </c>
    </row>
    <row r="331" spans="1:10" s="31" customFormat="1" ht="24" customHeight="1">
      <c r="A331" s="35"/>
      <c r="B331" s="36"/>
      <c r="C331" s="35" t="s">
        <v>531</v>
      </c>
      <c r="D331" s="35" t="s">
        <v>532</v>
      </c>
      <c r="E331" s="35"/>
      <c r="F331" s="35"/>
      <c r="G331" s="35"/>
      <c r="H331" s="35"/>
      <c r="I331" s="35"/>
      <c r="J331" s="38">
        <v>594000</v>
      </c>
    </row>
    <row r="332" spans="1:10" s="31" customFormat="1" ht="24" customHeight="1">
      <c r="A332" s="35" t="s">
        <v>498</v>
      </c>
      <c r="B332" s="36">
        <v>43356.39056712963</v>
      </c>
      <c r="C332" s="35" t="s">
        <v>533</v>
      </c>
      <c r="D332" s="35" t="s">
        <v>534</v>
      </c>
      <c r="E332" s="35" t="s">
        <v>535</v>
      </c>
      <c r="F332" s="35" t="s">
        <v>517</v>
      </c>
      <c r="G332" s="35" t="s">
        <v>518</v>
      </c>
      <c r="H332" s="35" t="s">
        <v>107</v>
      </c>
      <c r="I332" s="35" t="s">
        <v>119</v>
      </c>
      <c r="J332" s="38">
        <v>345000</v>
      </c>
    </row>
    <row r="333" spans="1:10" s="31" customFormat="1" ht="24" customHeight="1">
      <c r="A333" s="35" t="s">
        <v>498</v>
      </c>
      <c r="B333" s="36">
        <v>43473.7427662037</v>
      </c>
      <c r="C333" s="35" t="s">
        <v>533</v>
      </c>
      <c r="D333" s="35" t="s">
        <v>534</v>
      </c>
      <c r="E333" s="35" t="s">
        <v>536</v>
      </c>
      <c r="F333" s="35" t="s">
        <v>514</v>
      </c>
      <c r="G333" s="35" t="s">
        <v>515</v>
      </c>
      <c r="H333" s="35" t="s">
        <v>107</v>
      </c>
      <c r="I333" s="35" t="s">
        <v>119</v>
      </c>
      <c r="J333" s="38">
        <v>249000</v>
      </c>
    </row>
    <row r="334" spans="1:10" s="31" customFormat="1" ht="24" customHeight="1">
      <c r="A334" s="35"/>
      <c r="B334" s="36"/>
      <c r="C334" s="35" t="s">
        <v>537</v>
      </c>
      <c r="D334" s="35" t="s">
        <v>538</v>
      </c>
      <c r="E334" s="35"/>
      <c r="F334" s="35"/>
      <c r="G334" s="35"/>
      <c r="H334" s="35"/>
      <c r="I334" s="35"/>
      <c r="J334" s="38">
        <v>80000</v>
      </c>
    </row>
    <row r="335" spans="1:10" s="31" customFormat="1" ht="24" customHeight="1">
      <c r="A335" s="35" t="s">
        <v>498</v>
      </c>
      <c r="B335" s="36">
        <v>43388.429664351854</v>
      </c>
      <c r="C335" s="35" t="s">
        <v>539</v>
      </c>
      <c r="D335" s="35" t="s">
        <v>540</v>
      </c>
      <c r="E335" s="35" t="s">
        <v>541</v>
      </c>
      <c r="F335" s="35" t="s">
        <v>542</v>
      </c>
      <c r="G335" s="35" t="s">
        <v>543</v>
      </c>
      <c r="H335" s="35" t="s">
        <v>107</v>
      </c>
      <c r="I335" s="35" t="s">
        <v>119</v>
      </c>
      <c r="J335" s="38">
        <v>80000</v>
      </c>
    </row>
    <row r="336" spans="1:10" s="31" customFormat="1" ht="24" customHeight="1">
      <c r="A336" s="35"/>
      <c r="B336" s="36"/>
      <c r="C336" s="35"/>
      <c r="D336" s="35" t="s">
        <v>544</v>
      </c>
      <c r="E336" s="35"/>
      <c r="F336" s="35"/>
      <c r="G336" s="35"/>
      <c r="H336" s="35"/>
      <c r="I336" s="35"/>
      <c r="J336" s="38">
        <v>300000</v>
      </c>
    </row>
    <row r="337" spans="1:10" s="31" customFormat="1" ht="24" customHeight="1">
      <c r="A337" s="35"/>
      <c r="B337" s="36"/>
      <c r="C337" s="35" t="s">
        <v>108</v>
      </c>
      <c r="D337" s="35" t="s">
        <v>109</v>
      </c>
      <c r="E337" s="35"/>
      <c r="F337" s="35"/>
      <c r="G337" s="35"/>
      <c r="H337" s="35"/>
      <c r="I337" s="35"/>
      <c r="J337" s="38">
        <v>300000</v>
      </c>
    </row>
    <row r="338" spans="1:10" s="31" customFormat="1" ht="24" customHeight="1">
      <c r="A338" s="35" t="s">
        <v>544</v>
      </c>
      <c r="B338" s="36">
        <v>43473.73268518518</v>
      </c>
      <c r="C338" s="35" t="s">
        <v>110</v>
      </c>
      <c r="D338" s="35" t="s">
        <v>111</v>
      </c>
      <c r="E338" s="35" t="s">
        <v>545</v>
      </c>
      <c r="F338" s="35"/>
      <c r="G338" s="35" t="s">
        <v>131</v>
      </c>
      <c r="H338" s="35" t="s">
        <v>103</v>
      </c>
      <c r="I338" s="35" t="s">
        <v>132</v>
      </c>
      <c r="J338" s="38">
        <v>50000</v>
      </c>
    </row>
    <row r="339" spans="1:10" s="31" customFormat="1" ht="24" customHeight="1">
      <c r="A339" s="35" t="s">
        <v>544</v>
      </c>
      <c r="B339" s="36">
        <v>43473.73233796296</v>
      </c>
      <c r="C339" s="35" t="s">
        <v>110</v>
      </c>
      <c r="D339" s="35" t="s">
        <v>111</v>
      </c>
      <c r="E339" s="35" t="s">
        <v>546</v>
      </c>
      <c r="F339" s="35"/>
      <c r="G339" s="35" t="s">
        <v>131</v>
      </c>
      <c r="H339" s="35" t="s">
        <v>103</v>
      </c>
      <c r="I339" s="35" t="s">
        <v>132</v>
      </c>
      <c r="J339" s="38">
        <v>50000</v>
      </c>
    </row>
    <row r="340" spans="1:10" s="31" customFormat="1" ht="24" customHeight="1">
      <c r="A340" s="35" t="s">
        <v>544</v>
      </c>
      <c r="B340" s="36">
        <v>43404.43861111111</v>
      </c>
      <c r="C340" s="35" t="s">
        <v>110</v>
      </c>
      <c r="D340" s="35" t="s">
        <v>111</v>
      </c>
      <c r="E340" s="35" t="s">
        <v>116</v>
      </c>
      <c r="F340" s="35" t="s">
        <v>117</v>
      </c>
      <c r="G340" s="35" t="s">
        <v>118</v>
      </c>
      <c r="H340" s="35" t="s">
        <v>103</v>
      </c>
      <c r="I340" s="35" t="s">
        <v>119</v>
      </c>
      <c r="J340" s="38">
        <v>200000</v>
      </c>
    </row>
    <row r="341" spans="1:10" s="31" customFormat="1" ht="24" customHeight="1">
      <c r="A341" s="35"/>
      <c r="B341" s="36"/>
      <c r="C341" s="35"/>
      <c r="D341" s="35" t="s">
        <v>547</v>
      </c>
      <c r="E341" s="35"/>
      <c r="F341" s="35"/>
      <c r="G341" s="35"/>
      <c r="H341" s="35"/>
      <c r="I341" s="35"/>
      <c r="J341" s="38">
        <v>200000</v>
      </c>
    </row>
    <row r="342" spans="1:10" s="31" customFormat="1" ht="24" customHeight="1">
      <c r="A342" s="35"/>
      <c r="B342" s="36"/>
      <c r="C342" s="35" t="s">
        <v>108</v>
      </c>
      <c r="D342" s="35" t="s">
        <v>109</v>
      </c>
      <c r="E342" s="35"/>
      <c r="F342" s="35"/>
      <c r="G342" s="35"/>
      <c r="H342" s="35"/>
      <c r="I342" s="35"/>
      <c r="J342" s="38">
        <v>200000</v>
      </c>
    </row>
    <row r="343" spans="1:10" s="31" customFormat="1" ht="24" customHeight="1">
      <c r="A343" s="35" t="s">
        <v>547</v>
      </c>
      <c r="B343" s="36">
        <v>43404.43861111111</v>
      </c>
      <c r="C343" s="35" t="s">
        <v>110</v>
      </c>
      <c r="D343" s="35" t="s">
        <v>111</v>
      </c>
      <c r="E343" s="35" t="s">
        <v>116</v>
      </c>
      <c r="F343" s="35" t="s">
        <v>117</v>
      </c>
      <c r="G343" s="35" t="s">
        <v>118</v>
      </c>
      <c r="H343" s="35" t="s">
        <v>103</v>
      </c>
      <c r="I343" s="35" t="s">
        <v>119</v>
      </c>
      <c r="J343" s="38">
        <v>200000</v>
      </c>
    </row>
    <row r="344" spans="1:10" s="31" customFormat="1" ht="24" customHeight="1">
      <c r="A344" s="35"/>
      <c r="B344" s="36"/>
      <c r="C344" s="35"/>
      <c r="D344" s="35" t="s">
        <v>548</v>
      </c>
      <c r="E344" s="35"/>
      <c r="F344" s="35"/>
      <c r="G344" s="35"/>
      <c r="H344" s="35"/>
      <c r="I344" s="35"/>
      <c r="J344" s="38">
        <v>0</v>
      </c>
    </row>
    <row r="345" spans="1:10" s="31" customFormat="1" ht="24" customHeight="1">
      <c r="A345" s="35"/>
      <c r="B345" s="36"/>
      <c r="C345" s="35" t="s">
        <v>366</v>
      </c>
      <c r="D345" s="35" t="s">
        <v>367</v>
      </c>
      <c r="E345" s="35"/>
      <c r="F345" s="35"/>
      <c r="G345" s="35"/>
      <c r="H345" s="35"/>
      <c r="I345" s="35"/>
      <c r="J345" s="38">
        <v>0</v>
      </c>
    </row>
    <row r="346" spans="1:10" s="31" customFormat="1" ht="24" customHeight="1">
      <c r="A346" s="35" t="s">
        <v>548</v>
      </c>
      <c r="B346" s="36">
        <v>43398.616377314815</v>
      </c>
      <c r="C346" s="35" t="s">
        <v>368</v>
      </c>
      <c r="D346" s="35" t="s">
        <v>369</v>
      </c>
      <c r="E346" s="35" t="s">
        <v>370</v>
      </c>
      <c r="F346" s="35" t="s">
        <v>371</v>
      </c>
      <c r="G346" s="35" t="s">
        <v>372</v>
      </c>
      <c r="H346" s="35" t="s">
        <v>103</v>
      </c>
      <c r="I346" s="35" t="s">
        <v>233</v>
      </c>
      <c r="J346" s="38">
        <v>0</v>
      </c>
    </row>
    <row r="347" spans="1:10" s="31" customFormat="1" ht="24" customHeight="1">
      <c r="A347" s="35"/>
      <c r="B347" s="36"/>
      <c r="C347" s="35"/>
      <c r="D347" s="35" t="s">
        <v>549</v>
      </c>
      <c r="E347" s="35"/>
      <c r="F347" s="35"/>
      <c r="G347" s="35"/>
      <c r="H347" s="35"/>
      <c r="I347" s="35"/>
      <c r="J347" s="38">
        <v>626400</v>
      </c>
    </row>
    <row r="348" spans="1:10" s="31" customFormat="1" ht="24" customHeight="1">
      <c r="A348" s="35"/>
      <c r="B348" s="36"/>
      <c r="C348" s="35" t="s">
        <v>550</v>
      </c>
      <c r="D348" s="35" t="s">
        <v>551</v>
      </c>
      <c r="E348" s="35"/>
      <c r="F348" s="35"/>
      <c r="G348" s="35"/>
      <c r="H348" s="35"/>
      <c r="I348" s="35"/>
      <c r="J348" s="38">
        <v>500000</v>
      </c>
    </row>
    <row r="349" spans="1:10" s="31" customFormat="1" ht="24" customHeight="1">
      <c r="A349" s="35" t="s">
        <v>549</v>
      </c>
      <c r="B349" s="36">
        <v>43459.424895833334</v>
      </c>
      <c r="C349" s="35" t="s">
        <v>552</v>
      </c>
      <c r="D349" s="35" t="s">
        <v>553</v>
      </c>
      <c r="E349" s="35" t="s">
        <v>554</v>
      </c>
      <c r="F349" s="35" t="s">
        <v>555</v>
      </c>
      <c r="G349" s="35" t="s">
        <v>556</v>
      </c>
      <c r="H349" s="35" t="s">
        <v>107</v>
      </c>
      <c r="I349" s="35" t="s">
        <v>119</v>
      </c>
      <c r="J349" s="38">
        <v>200000</v>
      </c>
    </row>
    <row r="350" spans="1:10" s="31" customFormat="1" ht="24" customHeight="1">
      <c r="A350" s="35" t="s">
        <v>549</v>
      </c>
      <c r="B350" s="36">
        <v>43459.42576388889</v>
      </c>
      <c r="C350" s="35" t="s">
        <v>552</v>
      </c>
      <c r="D350" s="35" t="s">
        <v>553</v>
      </c>
      <c r="E350" s="35" t="s">
        <v>557</v>
      </c>
      <c r="F350" s="35" t="s">
        <v>558</v>
      </c>
      <c r="G350" s="35" t="s">
        <v>559</v>
      </c>
      <c r="H350" s="35" t="s">
        <v>107</v>
      </c>
      <c r="I350" s="35" t="s">
        <v>119</v>
      </c>
      <c r="J350" s="38">
        <v>300000</v>
      </c>
    </row>
    <row r="351" spans="1:10" s="31" customFormat="1" ht="24" customHeight="1">
      <c r="A351" s="35"/>
      <c r="B351" s="36"/>
      <c r="C351" s="35" t="s">
        <v>560</v>
      </c>
      <c r="D351" s="35" t="s">
        <v>561</v>
      </c>
      <c r="E351" s="35"/>
      <c r="F351" s="35"/>
      <c r="G351" s="35"/>
      <c r="H351" s="35"/>
      <c r="I351" s="35"/>
      <c r="J351" s="38">
        <v>5000</v>
      </c>
    </row>
    <row r="352" spans="1:10" s="31" customFormat="1" ht="24" customHeight="1">
      <c r="A352" s="35" t="s">
        <v>549</v>
      </c>
      <c r="B352" s="36">
        <v>43459.42439814815</v>
      </c>
      <c r="C352" s="35" t="s">
        <v>562</v>
      </c>
      <c r="D352" s="35" t="s">
        <v>563</v>
      </c>
      <c r="E352" s="35" t="s">
        <v>564</v>
      </c>
      <c r="F352" s="35" t="s">
        <v>565</v>
      </c>
      <c r="G352" s="35" t="s">
        <v>566</v>
      </c>
      <c r="H352" s="35" t="s">
        <v>107</v>
      </c>
      <c r="I352" s="35" t="s">
        <v>119</v>
      </c>
      <c r="J352" s="38">
        <v>5000</v>
      </c>
    </row>
    <row r="353" spans="1:10" s="31" customFormat="1" ht="24" customHeight="1">
      <c r="A353" s="35"/>
      <c r="B353" s="36"/>
      <c r="C353" s="35" t="s">
        <v>323</v>
      </c>
      <c r="D353" s="35" t="s">
        <v>324</v>
      </c>
      <c r="E353" s="35"/>
      <c r="F353" s="35"/>
      <c r="G353" s="35"/>
      <c r="H353" s="35"/>
      <c r="I353" s="35"/>
      <c r="J353" s="38">
        <v>121400</v>
      </c>
    </row>
    <row r="354" spans="1:10" s="31" customFormat="1" ht="24" customHeight="1">
      <c r="A354" s="35" t="s">
        <v>549</v>
      </c>
      <c r="B354" s="36">
        <v>43441.70853009259</v>
      </c>
      <c r="C354" s="35" t="s">
        <v>325</v>
      </c>
      <c r="D354" s="35" t="s">
        <v>326</v>
      </c>
      <c r="E354" s="35" t="s">
        <v>567</v>
      </c>
      <c r="F354" s="35" t="s">
        <v>568</v>
      </c>
      <c r="G354" s="35" t="s">
        <v>569</v>
      </c>
      <c r="H354" s="35" t="s">
        <v>107</v>
      </c>
      <c r="I354" s="35" t="s">
        <v>119</v>
      </c>
      <c r="J354" s="38">
        <v>100000</v>
      </c>
    </row>
    <row r="355" spans="1:10" s="31" customFormat="1" ht="24" customHeight="1">
      <c r="A355" s="35" t="s">
        <v>549</v>
      </c>
      <c r="B355" s="36">
        <v>43459.418587962966</v>
      </c>
      <c r="C355" s="35" t="s">
        <v>325</v>
      </c>
      <c r="D355" s="35" t="s">
        <v>326</v>
      </c>
      <c r="E355" s="35" t="s">
        <v>570</v>
      </c>
      <c r="F355" s="35" t="s">
        <v>571</v>
      </c>
      <c r="G355" s="35" t="s">
        <v>572</v>
      </c>
      <c r="H355" s="35" t="s">
        <v>127</v>
      </c>
      <c r="I355" s="35" t="s">
        <v>119</v>
      </c>
      <c r="J355" s="38">
        <v>21400</v>
      </c>
    </row>
    <row r="356" spans="1:10" s="31" customFormat="1" ht="24" customHeight="1">
      <c r="A356" s="35"/>
      <c r="B356" s="36"/>
      <c r="C356" s="35"/>
      <c r="D356" s="35" t="s">
        <v>573</v>
      </c>
      <c r="E356" s="35"/>
      <c r="F356" s="35"/>
      <c r="G356" s="35"/>
      <c r="H356" s="35"/>
      <c r="I356" s="35"/>
      <c r="J356" s="38">
        <v>8550000</v>
      </c>
    </row>
    <row r="357" spans="1:10" s="31" customFormat="1" ht="24" customHeight="1">
      <c r="A357" s="35"/>
      <c r="B357" s="36"/>
      <c r="C357" s="35" t="s">
        <v>574</v>
      </c>
      <c r="D357" s="35" t="s">
        <v>575</v>
      </c>
      <c r="E357" s="35"/>
      <c r="F357" s="35"/>
      <c r="G357" s="35"/>
      <c r="H357" s="35"/>
      <c r="I357" s="35"/>
      <c r="J357" s="38">
        <v>50000</v>
      </c>
    </row>
    <row r="358" spans="1:10" s="31" customFormat="1" ht="24" customHeight="1">
      <c r="A358" s="35" t="s">
        <v>573</v>
      </c>
      <c r="B358" s="36">
        <v>43473.71136574074</v>
      </c>
      <c r="C358" s="35" t="s">
        <v>576</v>
      </c>
      <c r="D358" s="35" t="s">
        <v>577</v>
      </c>
      <c r="E358" s="35" t="s">
        <v>578</v>
      </c>
      <c r="F358" s="35" t="s">
        <v>579</v>
      </c>
      <c r="G358" s="35" t="s">
        <v>580</v>
      </c>
      <c r="H358" s="35" t="s">
        <v>107</v>
      </c>
      <c r="I358" s="35" t="s">
        <v>141</v>
      </c>
      <c r="J358" s="38">
        <v>50000</v>
      </c>
    </row>
    <row r="359" spans="1:10" s="31" customFormat="1" ht="24" customHeight="1">
      <c r="A359" s="35"/>
      <c r="B359" s="36"/>
      <c r="C359" s="35" t="s">
        <v>581</v>
      </c>
      <c r="D359" s="35" t="s">
        <v>582</v>
      </c>
      <c r="E359" s="35"/>
      <c r="F359" s="35"/>
      <c r="G359" s="35"/>
      <c r="H359" s="35"/>
      <c r="I359" s="35"/>
      <c r="J359" s="38">
        <v>8500000</v>
      </c>
    </row>
    <row r="360" spans="1:10" s="31" customFormat="1" ht="24" customHeight="1">
      <c r="A360" s="35" t="s">
        <v>573</v>
      </c>
      <c r="B360" s="36">
        <v>43473.70858796296</v>
      </c>
      <c r="C360" s="35" t="s">
        <v>583</v>
      </c>
      <c r="D360" s="35" t="s">
        <v>584</v>
      </c>
      <c r="E360" s="35" t="s">
        <v>585</v>
      </c>
      <c r="F360" s="35" t="s">
        <v>586</v>
      </c>
      <c r="G360" s="35" t="s">
        <v>587</v>
      </c>
      <c r="H360" s="35" t="s">
        <v>107</v>
      </c>
      <c r="I360" s="35" t="s">
        <v>141</v>
      </c>
      <c r="J360" s="38">
        <v>8500000</v>
      </c>
    </row>
    <row r="361" spans="1:10" s="31" customFormat="1" ht="24" customHeight="1">
      <c r="A361" s="35"/>
      <c r="B361" s="36"/>
      <c r="C361" s="35"/>
      <c r="D361" s="35" t="s">
        <v>588</v>
      </c>
      <c r="E361" s="35"/>
      <c r="F361" s="35"/>
      <c r="G361" s="35"/>
      <c r="H361" s="35"/>
      <c r="I361" s="35"/>
      <c r="J361" s="38">
        <v>340000</v>
      </c>
    </row>
    <row r="362" spans="1:10" s="31" customFormat="1" ht="24" customHeight="1">
      <c r="A362" s="35"/>
      <c r="B362" s="36"/>
      <c r="C362" s="35" t="s">
        <v>589</v>
      </c>
      <c r="D362" s="35" t="s">
        <v>590</v>
      </c>
      <c r="E362" s="35"/>
      <c r="F362" s="35"/>
      <c r="G362" s="35"/>
      <c r="H362" s="35"/>
      <c r="I362" s="35"/>
      <c r="J362" s="38">
        <v>340000</v>
      </c>
    </row>
    <row r="363" spans="1:10" s="31" customFormat="1" ht="24" customHeight="1">
      <c r="A363" s="35" t="s">
        <v>588</v>
      </c>
      <c r="B363" s="36">
        <v>43473.711805555555</v>
      </c>
      <c r="C363" s="35" t="s">
        <v>591</v>
      </c>
      <c r="D363" s="35" t="s">
        <v>592</v>
      </c>
      <c r="E363" s="35" t="s">
        <v>593</v>
      </c>
      <c r="F363" s="35" t="s">
        <v>594</v>
      </c>
      <c r="G363" s="35" t="s">
        <v>595</v>
      </c>
      <c r="H363" s="35" t="s">
        <v>107</v>
      </c>
      <c r="I363" s="35" t="s">
        <v>141</v>
      </c>
      <c r="J363" s="38">
        <v>340000</v>
      </c>
    </row>
    <row r="364" spans="1:10" s="31" customFormat="1" ht="24" customHeight="1">
      <c r="A364" s="35"/>
      <c r="B364" s="36"/>
      <c r="C364" s="35"/>
      <c r="D364" s="35" t="s">
        <v>596</v>
      </c>
      <c r="E364" s="35"/>
      <c r="F364" s="35"/>
      <c r="G364" s="35"/>
      <c r="H364" s="35"/>
      <c r="I364" s="35"/>
      <c r="J364" s="38">
        <v>320000</v>
      </c>
    </row>
    <row r="365" spans="1:10" s="31" customFormat="1" ht="24" customHeight="1">
      <c r="A365" s="35"/>
      <c r="B365" s="36"/>
      <c r="C365" s="35" t="s">
        <v>357</v>
      </c>
      <c r="D365" s="35" t="s">
        <v>358</v>
      </c>
      <c r="E365" s="35"/>
      <c r="F365" s="35"/>
      <c r="G365" s="35"/>
      <c r="H365" s="35"/>
      <c r="I365" s="35"/>
      <c r="J365" s="38">
        <v>320000</v>
      </c>
    </row>
    <row r="366" spans="1:10" s="31" customFormat="1" ht="24" customHeight="1">
      <c r="A366" s="35" t="s">
        <v>596</v>
      </c>
      <c r="B366" s="36">
        <v>43441.404710648145</v>
      </c>
      <c r="C366" s="35" t="s">
        <v>359</v>
      </c>
      <c r="D366" s="35" t="s">
        <v>360</v>
      </c>
      <c r="E366" s="35" t="s">
        <v>597</v>
      </c>
      <c r="F366" s="35" t="s">
        <v>598</v>
      </c>
      <c r="G366" s="35" t="s">
        <v>599</v>
      </c>
      <c r="H366" s="35" t="s">
        <v>107</v>
      </c>
      <c r="I366" s="35" t="s">
        <v>149</v>
      </c>
      <c r="J366" s="38">
        <v>320000</v>
      </c>
    </row>
    <row r="367" spans="1:10" s="31" customFormat="1" ht="24" customHeight="1">
      <c r="A367" s="35"/>
      <c r="B367" s="36"/>
      <c r="C367" s="35"/>
      <c r="D367" s="35" t="s">
        <v>600</v>
      </c>
      <c r="E367" s="35"/>
      <c r="F367" s="35"/>
      <c r="G367" s="35"/>
      <c r="H367" s="35"/>
      <c r="I367" s="35"/>
      <c r="J367" s="38">
        <v>1810000</v>
      </c>
    </row>
    <row r="368" spans="1:10" s="31" customFormat="1" ht="24" customHeight="1">
      <c r="A368" s="35"/>
      <c r="B368" s="36"/>
      <c r="C368" s="35" t="s">
        <v>219</v>
      </c>
      <c r="D368" s="35" t="s">
        <v>220</v>
      </c>
      <c r="E368" s="35"/>
      <c r="F368" s="35"/>
      <c r="G368" s="35"/>
      <c r="H368" s="35"/>
      <c r="I368" s="35"/>
      <c r="J368" s="38">
        <v>300000</v>
      </c>
    </row>
    <row r="369" spans="1:10" s="31" customFormat="1" ht="24" customHeight="1">
      <c r="A369" s="35" t="s">
        <v>600</v>
      </c>
      <c r="B369" s="36">
        <v>43360.712476851855</v>
      </c>
      <c r="C369" s="35" t="s">
        <v>221</v>
      </c>
      <c r="D369" s="35" t="s">
        <v>222</v>
      </c>
      <c r="E369" s="35" t="s">
        <v>601</v>
      </c>
      <c r="F369" s="35" t="s">
        <v>224</v>
      </c>
      <c r="G369" s="35" t="s">
        <v>225</v>
      </c>
      <c r="H369" s="35" t="s">
        <v>107</v>
      </c>
      <c r="I369" s="35" t="s">
        <v>141</v>
      </c>
      <c r="J369" s="38">
        <v>300000</v>
      </c>
    </row>
    <row r="370" spans="1:10" s="31" customFormat="1" ht="24" customHeight="1">
      <c r="A370" s="35"/>
      <c r="B370" s="36"/>
      <c r="C370" s="35" t="s">
        <v>602</v>
      </c>
      <c r="D370" s="35" t="s">
        <v>603</v>
      </c>
      <c r="E370" s="35"/>
      <c r="F370" s="35"/>
      <c r="G370" s="35"/>
      <c r="H370" s="35"/>
      <c r="I370" s="35"/>
      <c r="J370" s="38">
        <v>1510000</v>
      </c>
    </row>
    <row r="371" spans="1:10" s="31" customFormat="1" ht="24" customHeight="1">
      <c r="A371" s="35" t="s">
        <v>600</v>
      </c>
      <c r="B371" s="36">
        <v>43473.736909722225</v>
      </c>
      <c r="C371" s="35" t="s">
        <v>604</v>
      </c>
      <c r="D371" s="35" t="s">
        <v>605</v>
      </c>
      <c r="E371" s="35" t="s">
        <v>606</v>
      </c>
      <c r="F371" s="35" t="s">
        <v>607</v>
      </c>
      <c r="G371" s="35" t="s">
        <v>608</v>
      </c>
      <c r="H371" s="35" t="s">
        <v>107</v>
      </c>
      <c r="I371" s="35" t="s">
        <v>609</v>
      </c>
      <c r="J371" s="38">
        <v>1510000</v>
      </c>
    </row>
    <row r="372" spans="1:10" s="31" customFormat="1" ht="24" customHeight="1">
      <c r="A372" s="35"/>
      <c r="B372" s="36"/>
      <c r="C372" s="35"/>
      <c r="D372" s="35" t="s">
        <v>610</v>
      </c>
      <c r="E372" s="35"/>
      <c r="F372" s="35"/>
      <c r="G372" s="35"/>
      <c r="H372" s="35"/>
      <c r="I372" s="35"/>
      <c r="J372" s="38">
        <v>100000</v>
      </c>
    </row>
    <row r="373" spans="1:10" s="31" customFormat="1" ht="24" customHeight="1">
      <c r="A373" s="35"/>
      <c r="B373" s="36"/>
      <c r="C373" s="35" t="s">
        <v>108</v>
      </c>
      <c r="D373" s="35" t="s">
        <v>109</v>
      </c>
      <c r="E373" s="35"/>
      <c r="F373" s="35"/>
      <c r="G373" s="35"/>
      <c r="H373" s="35"/>
      <c r="I373" s="35"/>
      <c r="J373" s="38">
        <v>100000</v>
      </c>
    </row>
    <row r="374" spans="1:10" s="31" customFormat="1" ht="24" customHeight="1">
      <c r="A374" s="35" t="s">
        <v>610</v>
      </c>
      <c r="B374" s="36">
        <v>43473.805763888886</v>
      </c>
      <c r="C374" s="35" t="s">
        <v>110</v>
      </c>
      <c r="D374" s="35" t="s">
        <v>111</v>
      </c>
      <c r="E374" s="35" t="s">
        <v>611</v>
      </c>
      <c r="F374" s="35"/>
      <c r="G374" s="35" t="s">
        <v>131</v>
      </c>
      <c r="H374" s="35" t="s">
        <v>103</v>
      </c>
      <c r="I374" s="35" t="s">
        <v>132</v>
      </c>
      <c r="J374" s="38">
        <v>100000</v>
      </c>
    </row>
    <row r="375" spans="1:10" s="31" customFormat="1" ht="24" customHeight="1">
      <c r="A375" s="35"/>
      <c r="B375" s="36"/>
      <c r="C375" s="35"/>
      <c r="D375" s="35" t="s">
        <v>612</v>
      </c>
      <c r="E375" s="35"/>
      <c r="F375" s="35"/>
      <c r="G375" s="35"/>
      <c r="H375" s="35"/>
      <c r="I375" s="35"/>
      <c r="J375" s="38">
        <v>360000</v>
      </c>
    </row>
    <row r="376" spans="1:10" s="31" customFormat="1" ht="24" customHeight="1">
      <c r="A376" s="35"/>
      <c r="B376" s="36"/>
      <c r="C376" s="35" t="s">
        <v>164</v>
      </c>
      <c r="D376" s="35" t="s">
        <v>165</v>
      </c>
      <c r="E376" s="35"/>
      <c r="F376" s="35"/>
      <c r="G376" s="35"/>
      <c r="H376" s="35"/>
      <c r="I376" s="35"/>
      <c r="J376" s="38">
        <v>360000</v>
      </c>
    </row>
    <row r="377" spans="1:10" s="31" customFormat="1" ht="24" customHeight="1">
      <c r="A377" s="35" t="s">
        <v>612</v>
      </c>
      <c r="B377" s="36">
        <v>43276.39524305556</v>
      </c>
      <c r="C377" s="35" t="s">
        <v>166</v>
      </c>
      <c r="D377" s="35" t="s">
        <v>167</v>
      </c>
      <c r="E377" s="35" t="s">
        <v>613</v>
      </c>
      <c r="F377" s="35" t="s">
        <v>614</v>
      </c>
      <c r="G377" s="35" t="s">
        <v>615</v>
      </c>
      <c r="H377" s="35" t="s">
        <v>103</v>
      </c>
      <c r="I377" s="35" t="s">
        <v>141</v>
      </c>
      <c r="J377" s="38">
        <v>360000</v>
      </c>
    </row>
    <row r="378" spans="1:10" s="31" customFormat="1" ht="24" customHeight="1">
      <c r="A378" s="35"/>
      <c r="B378" s="36"/>
      <c r="C378" s="35"/>
      <c r="D378" s="35" t="s">
        <v>616</v>
      </c>
      <c r="E378" s="35"/>
      <c r="F378" s="35"/>
      <c r="G378" s="35"/>
      <c r="H378" s="35"/>
      <c r="I378" s="35"/>
      <c r="J378" s="38">
        <v>41446250</v>
      </c>
    </row>
    <row r="379" spans="1:10" s="31" customFormat="1" ht="24" customHeight="1">
      <c r="A379" s="35"/>
      <c r="B379" s="36"/>
      <c r="C379" s="35" t="s">
        <v>108</v>
      </c>
      <c r="D379" s="35" t="s">
        <v>109</v>
      </c>
      <c r="E379" s="35"/>
      <c r="F379" s="35"/>
      <c r="G379" s="35"/>
      <c r="H379" s="35"/>
      <c r="I379" s="35"/>
      <c r="J379" s="38">
        <v>500000</v>
      </c>
    </row>
    <row r="380" spans="1:10" s="31" customFormat="1" ht="24" customHeight="1">
      <c r="A380" s="35" t="s">
        <v>616</v>
      </c>
      <c r="B380" s="36">
        <v>43495.719409722224</v>
      </c>
      <c r="C380" s="35" t="s">
        <v>110</v>
      </c>
      <c r="D380" s="35" t="s">
        <v>111</v>
      </c>
      <c r="E380" s="35" t="s">
        <v>617</v>
      </c>
      <c r="F380" s="35"/>
      <c r="G380" s="35" t="s">
        <v>131</v>
      </c>
      <c r="H380" s="35" t="s">
        <v>103</v>
      </c>
      <c r="I380" s="35" t="s">
        <v>132</v>
      </c>
      <c r="J380" s="38">
        <v>500000</v>
      </c>
    </row>
    <row r="381" spans="1:10" s="31" customFormat="1" ht="24" customHeight="1">
      <c r="A381" s="35"/>
      <c r="B381" s="36"/>
      <c r="C381" s="35" t="s">
        <v>618</v>
      </c>
      <c r="D381" s="35" t="s">
        <v>619</v>
      </c>
      <c r="E381" s="35"/>
      <c r="F381" s="35"/>
      <c r="G381" s="35"/>
      <c r="H381" s="35"/>
      <c r="I381" s="35"/>
      <c r="J381" s="38">
        <v>10459000</v>
      </c>
    </row>
    <row r="382" spans="1:10" s="31" customFormat="1" ht="24" customHeight="1">
      <c r="A382" s="35" t="s">
        <v>616</v>
      </c>
      <c r="B382" s="36">
        <v>43245.36827546296</v>
      </c>
      <c r="C382" s="35" t="s">
        <v>620</v>
      </c>
      <c r="D382" s="35" t="s">
        <v>621</v>
      </c>
      <c r="E382" s="35" t="s">
        <v>622</v>
      </c>
      <c r="F382" s="35" t="s">
        <v>623</v>
      </c>
      <c r="G382" s="35" t="s">
        <v>624</v>
      </c>
      <c r="H382" s="35" t="s">
        <v>107</v>
      </c>
      <c r="I382" s="35" t="s">
        <v>128</v>
      </c>
      <c r="J382" s="38">
        <v>980000</v>
      </c>
    </row>
    <row r="383" spans="1:10" s="31" customFormat="1" ht="24" customHeight="1">
      <c r="A383" s="35" t="s">
        <v>616</v>
      </c>
      <c r="B383" s="36">
        <v>43416.58143518519</v>
      </c>
      <c r="C383" s="35" t="s">
        <v>620</v>
      </c>
      <c r="D383" s="35" t="s">
        <v>621</v>
      </c>
      <c r="E383" s="35" t="s">
        <v>625</v>
      </c>
      <c r="F383" s="35" t="s">
        <v>626</v>
      </c>
      <c r="G383" s="35" t="s">
        <v>627</v>
      </c>
      <c r="H383" s="35" t="s">
        <v>107</v>
      </c>
      <c r="I383" s="35" t="s">
        <v>128</v>
      </c>
      <c r="J383" s="38">
        <v>1260000</v>
      </c>
    </row>
    <row r="384" spans="1:10" s="31" customFormat="1" ht="24" customHeight="1">
      <c r="A384" s="35" t="s">
        <v>616</v>
      </c>
      <c r="B384" s="36">
        <v>43287.62537037037</v>
      </c>
      <c r="C384" s="35" t="s">
        <v>620</v>
      </c>
      <c r="D384" s="35" t="s">
        <v>621</v>
      </c>
      <c r="E384" s="35" t="s">
        <v>628</v>
      </c>
      <c r="F384" s="35" t="s">
        <v>629</v>
      </c>
      <c r="G384" s="35" t="s">
        <v>630</v>
      </c>
      <c r="H384" s="35" t="s">
        <v>127</v>
      </c>
      <c r="I384" s="35" t="s">
        <v>128</v>
      </c>
      <c r="J384" s="38">
        <v>1740000</v>
      </c>
    </row>
    <row r="385" spans="1:10" s="31" customFormat="1" ht="24" customHeight="1">
      <c r="A385" s="35" t="s">
        <v>616</v>
      </c>
      <c r="B385" s="36">
        <v>43287.62652777778</v>
      </c>
      <c r="C385" s="35" t="s">
        <v>620</v>
      </c>
      <c r="D385" s="35" t="s">
        <v>621</v>
      </c>
      <c r="E385" s="35" t="s">
        <v>631</v>
      </c>
      <c r="F385" s="35" t="s">
        <v>629</v>
      </c>
      <c r="G385" s="35" t="s">
        <v>630</v>
      </c>
      <c r="H385" s="35" t="s">
        <v>107</v>
      </c>
      <c r="I385" s="35" t="s">
        <v>128</v>
      </c>
      <c r="J385" s="38">
        <v>857500</v>
      </c>
    </row>
    <row r="386" spans="1:10" s="31" customFormat="1" ht="24" customHeight="1">
      <c r="A386" s="35" t="s">
        <v>616</v>
      </c>
      <c r="B386" s="36">
        <v>43441.40020833333</v>
      </c>
      <c r="C386" s="35" t="s">
        <v>620</v>
      </c>
      <c r="D386" s="35" t="s">
        <v>621</v>
      </c>
      <c r="E386" s="35" t="s">
        <v>632</v>
      </c>
      <c r="F386" s="35" t="s">
        <v>633</v>
      </c>
      <c r="G386" s="35" t="s">
        <v>634</v>
      </c>
      <c r="H386" s="35" t="s">
        <v>127</v>
      </c>
      <c r="I386" s="35" t="s">
        <v>128</v>
      </c>
      <c r="J386" s="38">
        <v>331000</v>
      </c>
    </row>
    <row r="387" spans="1:10" s="31" customFormat="1" ht="24" customHeight="1">
      <c r="A387" s="35" t="s">
        <v>616</v>
      </c>
      <c r="B387" s="36">
        <v>43441.406435185185</v>
      </c>
      <c r="C387" s="35" t="s">
        <v>620</v>
      </c>
      <c r="D387" s="35" t="s">
        <v>621</v>
      </c>
      <c r="E387" s="35" t="s">
        <v>631</v>
      </c>
      <c r="F387" s="35" t="s">
        <v>629</v>
      </c>
      <c r="G387" s="35" t="s">
        <v>630</v>
      </c>
      <c r="H387" s="35" t="s">
        <v>107</v>
      </c>
      <c r="I387" s="35" t="s">
        <v>128</v>
      </c>
      <c r="J387" s="38">
        <v>792500</v>
      </c>
    </row>
    <row r="388" spans="1:10" s="31" customFormat="1" ht="24" customHeight="1">
      <c r="A388" s="35" t="s">
        <v>616</v>
      </c>
      <c r="B388" s="36">
        <v>43416.58880787037</v>
      </c>
      <c r="C388" s="35" t="s">
        <v>620</v>
      </c>
      <c r="D388" s="35" t="s">
        <v>621</v>
      </c>
      <c r="E388" s="35" t="s">
        <v>635</v>
      </c>
      <c r="F388" s="35" t="s">
        <v>623</v>
      </c>
      <c r="G388" s="35" t="s">
        <v>624</v>
      </c>
      <c r="H388" s="35" t="s">
        <v>127</v>
      </c>
      <c r="I388" s="35" t="s">
        <v>128</v>
      </c>
      <c r="J388" s="38">
        <v>960000</v>
      </c>
    </row>
    <row r="389" spans="1:10" s="31" customFormat="1" ht="24" customHeight="1">
      <c r="A389" s="35" t="s">
        <v>616</v>
      </c>
      <c r="B389" s="36">
        <v>43441.39592592593</v>
      </c>
      <c r="C389" s="35" t="s">
        <v>620</v>
      </c>
      <c r="D389" s="35" t="s">
        <v>621</v>
      </c>
      <c r="E389" s="35" t="s">
        <v>636</v>
      </c>
      <c r="F389" s="35" t="s">
        <v>637</v>
      </c>
      <c r="G389" s="35" t="s">
        <v>638</v>
      </c>
      <c r="H389" s="35" t="s">
        <v>107</v>
      </c>
      <c r="I389" s="35" t="s">
        <v>128</v>
      </c>
      <c r="J389" s="38">
        <v>368000</v>
      </c>
    </row>
    <row r="390" spans="1:10" s="31" customFormat="1" ht="24" customHeight="1">
      <c r="A390" s="35" t="s">
        <v>616</v>
      </c>
      <c r="B390" s="36">
        <v>43245.3687037037</v>
      </c>
      <c r="C390" s="35" t="s">
        <v>620</v>
      </c>
      <c r="D390" s="35" t="s">
        <v>621</v>
      </c>
      <c r="E390" s="35" t="s">
        <v>635</v>
      </c>
      <c r="F390" s="35" t="s">
        <v>623</v>
      </c>
      <c r="G390" s="35" t="s">
        <v>624</v>
      </c>
      <c r="H390" s="35" t="s">
        <v>127</v>
      </c>
      <c r="I390" s="35" t="s">
        <v>128</v>
      </c>
      <c r="J390" s="38">
        <v>2650000</v>
      </c>
    </row>
    <row r="391" spans="1:10" s="31" customFormat="1" ht="24" customHeight="1">
      <c r="A391" s="35" t="s">
        <v>616</v>
      </c>
      <c r="B391" s="36">
        <v>43416.57829861111</v>
      </c>
      <c r="C391" s="35" t="s">
        <v>620</v>
      </c>
      <c r="D391" s="35" t="s">
        <v>621</v>
      </c>
      <c r="E391" s="35" t="s">
        <v>639</v>
      </c>
      <c r="F391" s="35" t="s">
        <v>640</v>
      </c>
      <c r="G391" s="35" t="s">
        <v>641</v>
      </c>
      <c r="H391" s="35" t="s">
        <v>107</v>
      </c>
      <c r="I391" s="35" t="s">
        <v>128</v>
      </c>
      <c r="J391" s="38">
        <v>220000</v>
      </c>
    </row>
    <row r="392" spans="1:10" s="31" customFormat="1" ht="24" customHeight="1">
      <c r="A392" s="35" t="s">
        <v>616</v>
      </c>
      <c r="B392" s="36">
        <v>43416.597349537034</v>
      </c>
      <c r="C392" s="35" t="s">
        <v>620</v>
      </c>
      <c r="D392" s="35" t="s">
        <v>621</v>
      </c>
      <c r="E392" s="35" t="s">
        <v>642</v>
      </c>
      <c r="F392" s="35" t="s">
        <v>643</v>
      </c>
      <c r="G392" s="35" t="s">
        <v>644</v>
      </c>
      <c r="H392" s="35" t="s">
        <v>107</v>
      </c>
      <c r="I392" s="35" t="s">
        <v>128</v>
      </c>
      <c r="J392" s="38">
        <v>300000</v>
      </c>
    </row>
    <row r="393" spans="1:10" s="31" customFormat="1" ht="24" customHeight="1">
      <c r="A393" s="35"/>
      <c r="B393" s="36"/>
      <c r="C393" s="35" t="s">
        <v>645</v>
      </c>
      <c r="D393" s="35" t="s">
        <v>646</v>
      </c>
      <c r="E393" s="35"/>
      <c r="F393" s="35"/>
      <c r="G393" s="35"/>
      <c r="H393" s="35"/>
      <c r="I393" s="35"/>
      <c r="J393" s="38">
        <v>2400000</v>
      </c>
    </row>
    <row r="394" spans="1:10" s="31" customFormat="1" ht="24" customHeight="1">
      <c r="A394" s="35" t="s">
        <v>616</v>
      </c>
      <c r="B394" s="36">
        <v>43416.595868055556</v>
      </c>
      <c r="C394" s="35" t="s">
        <v>647</v>
      </c>
      <c r="D394" s="35" t="s">
        <v>648</v>
      </c>
      <c r="E394" s="35" t="s">
        <v>649</v>
      </c>
      <c r="F394" s="35" t="s">
        <v>643</v>
      </c>
      <c r="G394" s="35" t="s">
        <v>644</v>
      </c>
      <c r="H394" s="35" t="s">
        <v>107</v>
      </c>
      <c r="I394" s="35" t="s">
        <v>128</v>
      </c>
      <c r="J394" s="38">
        <v>1100000</v>
      </c>
    </row>
    <row r="395" spans="1:10" s="31" customFormat="1" ht="24" customHeight="1">
      <c r="A395" s="35" t="s">
        <v>616</v>
      </c>
      <c r="B395" s="36">
        <v>43390.62006944444</v>
      </c>
      <c r="C395" s="35" t="s">
        <v>647</v>
      </c>
      <c r="D395" s="35" t="s">
        <v>648</v>
      </c>
      <c r="E395" s="35" t="s">
        <v>650</v>
      </c>
      <c r="F395" s="35" t="s">
        <v>651</v>
      </c>
      <c r="G395" s="35" t="s">
        <v>652</v>
      </c>
      <c r="H395" s="35" t="s">
        <v>107</v>
      </c>
      <c r="I395" s="35" t="s">
        <v>128</v>
      </c>
      <c r="J395" s="38">
        <v>400000</v>
      </c>
    </row>
    <row r="396" spans="1:10" s="31" customFormat="1" ht="24" customHeight="1">
      <c r="A396" s="35" t="s">
        <v>616</v>
      </c>
      <c r="B396" s="36">
        <v>43474.518738425926</v>
      </c>
      <c r="C396" s="35" t="s">
        <v>647</v>
      </c>
      <c r="D396" s="35" t="s">
        <v>648</v>
      </c>
      <c r="E396" s="35" t="s">
        <v>653</v>
      </c>
      <c r="F396" s="35" t="s">
        <v>654</v>
      </c>
      <c r="G396" s="35" t="s">
        <v>655</v>
      </c>
      <c r="H396" s="35" t="s">
        <v>107</v>
      </c>
      <c r="I396" s="35" t="s">
        <v>128</v>
      </c>
      <c r="J396" s="38">
        <v>100000</v>
      </c>
    </row>
    <row r="397" spans="1:10" s="31" customFormat="1" ht="24" customHeight="1">
      <c r="A397" s="35" t="s">
        <v>616</v>
      </c>
      <c r="B397" s="36">
        <v>43455.34890046297</v>
      </c>
      <c r="C397" s="35" t="s">
        <v>647</v>
      </c>
      <c r="D397" s="35" t="s">
        <v>648</v>
      </c>
      <c r="E397" s="35" t="s">
        <v>656</v>
      </c>
      <c r="F397" s="35" t="s">
        <v>657</v>
      </c>
      <c r="G397" s="35" t="s">
        <v>658</v>
      </c>
      <c r="H397" s="35" t="s">
        <v>107</v>
      </c>
      <c r="I397" s="35" t="s">
        <v>128</v>
      </c>
      <c r="J397" s="38">
        <v>200000</v>
      </c>
    </row>
    <row r="398" spans="1:10" s="31" customFormat="1" ht="24" customHeight="1">
      <c r="A398" s="35" t="s">
        <v>616</v>
      </c>
      <c r="B398" s="36">
        <v>43469.63784722222</v>
      </c>
      <c r="C398" s="35" t="s">
        <v>647</v>
      </c>
      <c r="D398" s="35" t="s">
        <v>648</v>
      </c>
      <c r="E398" s="35" t="s">
        <v>659</v>
      </c>
      <c r="F398" s="35" t="s">
        <v>660</v>
      </c>
      <c r="G398" s="35" t="s">
        <v>661</v>
      </c>
      <c r="H398" s="35" t="s">
        <v>103</v>
      </c>
      <c r="I398" s="35" t="s">
        <v>128</v>
      </c>
      <c r="J398" s="38">
        <v>600000</v>
      </c>
    </row>
    <row r="399" spans="1:10" s="31" customFormat="1" ht="24" customHeight="1">
      <c r="A399" s="35"/>
      <c r="B399" s="36"/>
      <c r="C399" s="35" t="s">
        <v>662</v>
      </c>
      <c r="D399" s="35" t="s">
        <v>663</v>
      </c>
      <c r="E399" s="35"/>
      <c r="F399" s="35"/>
      <c r="G399" s="35"/>
      <c r="H399" s="35"/>
      <c r="I399" s="35"/>
      <c r="J399" s="38">
        <v>9038150</v>
      </c>
    </row>
    <row r="400" spans="1:10" s="31" customFormat="1" ht="24" customHeight="1">
      <c r="A400" s="35" t="s">
        <v>616</v>
      </c>
      <c r="B400" s="36">
        <v>43390.61804398148</v>
      </c>
      <c r="C400" s="35" t="s">
        <v>664</v>
      </c>
      <c r="D400" s="35" t="s">
        <v>665</v>
      </c>
      <c r="E400" s="35" t="s">
        <v>666</v>
      </c>
      <c r="F400" s="35" t="s">
        <v>667</v>
      </c>
      <c r="G400" s="35" t="s">
        <v>668</v>
      </c>
      <c r="H400" s="35" t="s">
        <v>107</v>
      </c>
      <c r="I400" s="35" t="s">
        <v>128</v>
      </c>
      <c r="J400" s="38">
        <v>100800</v>
      </c>
    </row>
    <row r="401" spans="1:10" s="31" customFormat="1" ht="24" customHeight="1">
      <c r="A401" s="35" t="s">
        <v>616</v>
      </c>
      <c r="B401" s="36">
        <v>43441.40219907407</v>
      </c>
      <c r="C401" s="35" t="s">
        <v>664</v>
      </c>
      <c r="D401" s="35" t="s">
        <v>665</v>
      </c>
      <c r="E401" s="35" t="s">
        <v>669</v>
      </c>
      <c r="F401" s="35" t="s">
        <v>670</v>
      </c>
      <c r="G401" s="35" t="s">
        <v>671</v>
      </c>
      <c r="H401" s="35" t="s">
        <v>127</v>
      </c>
      <c r="I401" s="35" t="s">
        <v>128</v>
      </c>
      <c r="J401" s="38">
        <v>9250</v>
      </c>
    </row>
    <row r="402" spans="1:10" s="31" customFormat="1" ht="24" customHeight="1">
      <c r="A402" s="35" t="s">
        <v>616</v>
      </c>
      <c r="B402" s="36">
        <v>43287.63028935185</v>
      </c>
      <c r="C402" s="35" t="s">
        <v>664</v>
      </c>
      <c r="D402" s="35" t="s">
        <v>665</v>
      </c>
      <c r="E402" s="35" t="s">
        <v>672</v>
      </c>
      <c r="F402" s="35" t="s">
        <v>667</v>
      </c>
      <c r="G402" s="35" t="s">
        <v>668</v>
      </c>
      <c r="H402" s="35" t="s">
        <v>107</v>
      </c>
      <c r="I402" s="35" t="s">
        <v>128</v>
      </c>
      <c r="J402" s="38">
        <v>682000</v>
      </c>
    </row>
    <row r="403" spans="1:10" s="31" customFormat="1" ht="24" customHeight="1">
      <c r="A403" s="35" t="s">
        <v>616</v>
      </c>
      <c r="B403" s="36">
        <v>43441.39512731481</v>
      </c>
      <c r="C403" s="35" t="s">
        <v>664</v>
      </c>
      <c r="D403" s="35" t="s">
        <v>665</v>
      </c>
      <c r="E403" s="35" t="s">
        <v>673</v>
      </c>
      <c r="F403" s="35" t="s">
        <v>674</v>
      </c>
      <c r="G403" s="35" t="s">
        <v>675</v>
      </c>
      <c r="H403" s="35" t="s">
        <v>107</v>
      </c>
      <c r="I403" s="35" t="s">
        <v>128</v>
      </c>
      <c r="J403" s="38">
        <v>491000</v>
      </c>
    </row>
    <row r="404" spans="1:10" s="31" customFormat="1" ht="24" customHeight="1">
      <c r="A404" s="35" t="s">
        <v>616</v>
      </c>
      <c r="B404" s="36">
        <v>43441.394467592596</v>
      </c>
      <c r="C404" s="35" t="s">
        <v>664</v>
      </c>
      <c r="D404" s="35" t="s">
        <v>665</v>
      </c>
      <c r="E404" s="35" t="s">
        <v>676</v>
      </c>
      <c r="F404" s="35" t="s">
        <v>674</v>
      </c>
      <c r="G404" s="35" t="s">
        <v>675</v>
      </c>
      <c r="H404" s="35" t="s">
        <v>107</v>
      </c>
      <c r="I404" s="35" t="s">
        <v>128</v>
      </c>
      <c r="J404" s="38">
        <v>1440400</v>
      </c>
    </row>
    <row r="405" spans="1:10" s="31" customFormat="1" ht="24" customHeight="1">
      <c r="A405" s="35" t="s">
        <v>616</v>
      </c>
      <c r="B405" s="36">
        <v>43390.61670138889</v>
      </c>
      <c r="C405" s="35" t="s">
        <v>664</v>
      </c>
      <c r="D405" s="35" t="s">
        <v>665</v>
      </c>
      <c r="E405" s="35" t="s">
        <v>677</v>
      </c>
      <c r="F405" s="35" t="s">
        <v>670</v>
      </c>
      <c r="G405" s="35" t="s">
        <v>671</v>
      </c>
      <c r="H405" s="35" t="s">
        <v>127</v>
      </c>
      <c r="I405" s="35" t="s">
        <v>128</v>
      </c>
      <c r="J405" s="38">
        <v>911200</v>
      </c>
    </row>
    <row r="406" spans="1:10" s="31" customFormat="1" ht="24" customHeight="1">
      <c r="A406" s="35" t="s">
        <v>616</v>
      </c>
      <c r="B406" s="36">
        <v>43287.629583333335</v>
      </c>
      <c r="C406" s="35" t="s">
        <v>664</v>
      </c>
      <c r="D406" s="35" t="s">
        <v>665</v>
      </c>
      <c r="E406" s="35" t="s">
        <v>678</v>
      </c>
      <c r="F406" s="35" t="s">
        <v>667</v>
      </c>
      <c r="G406" s="35" t="s">
        <v>668</v>
      </c>
      <c r="H406" s="35" t="s">
        <v>127</v>
      </c>
      <c r="I406" s="35" t="s">
        <v>128</v>
      </c>
      <c r="J406" s="38">
        <v>5040000</v>
      </c>
    </row>
    <row r="407" spans="1:10" s="31" customFormat="1" ht="24" customHeight="1">
      <c r="A407" s="35" t="s">
        <v>616</v>
      </c>
      <c r="B407" s="36">
        <v>43390.61898148148</v>
      </c>
      <c r="C407" s="35" t="s">
        <v>664</v>
      </c>
      <c r="D407" s="35" t="s">
        <v>665</v>
      </c>
      <c r="E407" s="35" t="s">
        <v>679</v>
      </c>
      <c r="F407" s="35" t="s">
        <v>667</v>
      </c>
      <c r="G407" s="35" t="s">
        <v>668</v>
      </c>
      <c r="H407" s="35" t="s">
        <v>127</v>
      </c>
      <c r="I407" s="35" t="s">
        <v>128</v>
      </c>
      <c r="J407" s="38">
        <v>216000</v>
      </c>
    </row>
    <row r="408" spans="1:10" s="31" customFormat="1" ht="24" customHeight="1">
      <c r="A408" s="35" t="s">
        <v>616</v>
      </c>
      <c r="B408" s="36">
        <v>43441.400775462964</v>
      </c>
      <c r="C408" s="35" t="s">
        <v>664</v>
      </c>
      <c r="D408" s="35" t="s">
        <v>665</v>
      </c>
      <c r="E408" s="35" t="s">
        <v>677</v>
      </c>
      <c r="F408" s="35" t="s">
        <v>670</v>
      </c>
      <c r="G408" s="35" t="s">
        <v>671</v>
      </c>
      <c r="H408" s="35" t="s">
        <v>127</v>
      </c>
      <c r="I408" s="35" t="s">
        <v>128</v>
      </c>
      <c r="J408" s="38">
        <v>147500</v>
      </c>
    </row>
    <row r="409" spans="1:10" s="31" customFormat="1" ht="24" customHeight="1">
      <c r="A409" s="35"/>
      <c r="B409" s="36"/>
      <c r="C409" s="35" t="s">
        <v>680</v>
      </c>
      <c r="D409" s="35" t="s">
        <v>681</v>
      </c>
      <c r="E409" s="35"/>
      <c r="F409" s="35"/>
      <c r="G409" s="35"/>
      <c r="H409" s="35"/>
      <c r="I409" s="35"/>
      <c r="J409" s="38">
        <v>30000</v>
      </c>
    </row>
    <row r="410" spans="1:10" s="31" customFormat="1" ht="24" customHeight="1">
      <c r="A410" s="35" t="s">
        <v>616</v>
      </c>
      <c r="B410" s="36">
        <v>43469.632048611114</v>
      </c>
      <c r="C410" s="35" t="s">
        <v>682</v>
      </c>
      <c r="D410" s="35" t="s">
        <v>683</v>
      </c>
      <c r="E410" s="35" t="s">
        <v>684</v>
      </c>
      <c r="F410" s="35" t="s">
        <v>685</v>
      </c>
      <c r="G410" s="35" t="s">
        <v>686</v>
      </c>
      <c r="H410" s="35" t="s">
        <v>107</v>
      </c>
      <c r="I410" s="35" t="s">
        <v>128</v>
      </c>
      <c r="J410" s="38">
        <v>30000</v>
      </c>
    </row>
    <row r="411" spans="1:10" s="31" customFormat="1" ht="24" customHeight="1">
      <c r="A411" s="35"/>
      <c r="B411" s="36"/>
      <c r="C411" s="35" t="s">
        <v>687</v>
      </c>
      <c r="D411" s="35" t="s">
        <v>688</v>
      </c>
      <c r="E411" s="35"/>
      <c r="F411" s="35"/>
      <c r="G411" s="35"/>
      <c r="H411" s="35"/>
      <c r="I411" s="35"/>
      <c r="J411" s="38">
        <v>1365000</v>
      </c>
    </row>
    <row r="412" spans="1:10" s="31" customFormat="1" ht="24" customHeight="1">
      <c r="A412" s="35" t="s">
        <v>616</v>
      </c>
      <c r="B412" s="36">
        <v>43390.622569444444</v>
      </c>
      <c r="C412" s="35" t="s">
        <v>689</v>
      </c>
      <c r="D412" s="35" t="s">
        <v>690</v>
      </c>
      <c r="E412" s="35" t="s">
        <v>691</v>
      </c>
      <c r="F412" s="35" t="s">
        <v>692</v>
      </c>
      <c r="G412" s="35" t="s">
        <v>693</v>
      </c>
      <c r="H412" s="35" t="s">
        <v>107</v>
      </c>
      <c r="I412" s="35" t="s">
        <v>128</v>
      </c>
      <c r="J412" s="38">
        <v>300000</v>
      </c>
    </row>
    <row r="413" spans="1:10" s="31" customFormat="1" ht="24" customHeight="1">
      <c r="A413" s="35" t="s">
        <v>616</v>
      </c>
      <c r="B413" s="36">
        <v>43441.399664351855</v>
      </c>
      <c r="C413" s="35" t="s">
        <v>689</v>
      </c>
      <c r="D413" s="35" t="s">
        <v>690</v>
      </c>
      <c r="E413" s="35" t="s">
        <v>694</v>
      </c>
      <c r="F413" s="35" t="s">
        <v>695</v>
      </c>
      <c r="G413" s="35" t="s">
        <v>696</v>
      </c>
      <c r="H413" s="35" t="s">
        <v>127</v>
      </c>
      <c r="I413" s="35" t="s">
        <v>128</v>
      </c>
      <c r="J413" s="38">
        <v>15000</v>
      </c>
    </row>
    <row r="414" spans="1:10" s="31" customFormat="1" ht="24" customHeight="1">
      <c r="A414" s="35" t="s">
        <v>616</v>
      </c>
      <c r="B414" s="36">
        <v>43469.639502314814</v>
      </c>
      <c r="C414" s="35" t="s">
        <v>689</v>
      </c>
      <c r="D414" s="35" t="s">
        <v>690</v>
      </c>
      <c r="E414" s="35" t="s">
        <v>697</v>
      </c>
      <c r="F414" s="35" t="s">
        <v>698</v>
      </c>
      <c r="G414" s="35" t="s">
        <v>699</v>
      </c>
      <c r="H414" s="35" t="s">
        <v>103</v>
      </c>
      <c r="I414" s="35" t="s">
        <v>128</v>
      </c>
      <c r="J414" s="38">
        <v>110000</v>
      </c>
    </row>
    <row r="415" spans="1:10" s="31" customFormat="1" ht="24" customHeight="1">
      <c r="A415" s="35" t="s">
        <v>616</v>
      </c>
      <c r="B415" s="36">
        <v>43488.452314814815</v>
      </c>
      <c r="C415" s="35" t="s">
        <v>689</v>
      </c>
      <c r="D415" s="35" t="s">
        <v>690</v>
      </c>
      <c r="E415" s="35" t="s">
        <v>700</v>
      </c>
      <c r="F415" s="35" t="s">
        <v>701</v>
      </c>
      <c r="G415" s="35" t="s">
        <v>702</v>
      </c>
      <c r="H415" s="35" t="s">
        <v>103</v>
      </c>
      <c r="I415" s="35" t="s">
        <v>128</v>
      </c>
      <c r="J415" s="38">
        <v>230000</v>
      </c>
    </row>
    <row r="416" spans="1:10" s="31" customFormat="1" ht="24" customHeight="1">
      <c r="A416" s="35" t="s">
        <v>616</v>
      </c>
      <c r="B416" s="36">
        <v>43469.64129629629</v>
      </c>
      <c r="C416" s="35" t="s">
        <v>689</v>
      </c>
      <c r="D416" s="35" t="s">
        <v>690</v>
      </c>
      <c r="E416" s="35" t="s">
        <v>703</v>
      </c>
      <c r="F416" s="35" t="s">
        <v>704</v>
      </c>
      <c r="G416" s="35" t="s">
        <v>705</v>
      </c>
      <c r="H416" s="35" t="s">
        <v>103</v>
      </c>
      <c r="I416" s="35" t="s">
        <v>128</v>
      </c>
      <c r="J416" s="38">
        <v>200000</v>
      </c>
    </row>
    <row r="417" spans="1:10" s="31" customFormat="1" ht="24" customHeight="1">
      <c r="A417" s="35" t="s">
        <v>616</v>
      </c>
      <c r="B417" s="36">
        <v>43469.63699074074</v>
      </c>
      <c r="C417" s="35" t="s">
        <v>689</v>
      </c>
      <c r="D417" s="35" t="s">
        <v>690</v>
      </c>
      <c r="E417" s="35" t="s">
        <v>706</v>
      </c>
      <c r="F417" s="35" t="s">
        <v>707</v>
      </c>
      <c r="G417" s="35" t="s">
        <v>708</v>
      </c>
      <c r="H417" s="35" t="s">
        <v>103</v>
      </c>
      <c r="I417" s="35" t="s">
        <v>128</v>
      </c>
      <c r="J417" s="38">
        <v>420000</v>
      </c>
    </row>
    <row r="418" spans="1:10" s="31" customFormat="1" ht="24" customHeight="1">
      <c r="A418" s="35" t="s">
        <v>616</v>
      </c>
      <c r="B418" s="36">
        <v>43474.51832175926</v>
      </c>
      <c r="C418" s="35" t="s">
        <v>689</v>
      </c>
      <c r="D418" s="35" t="s">
        <v>690</v>
      </c>
      <c r="E418" s="35" t="s">
        <v>709</v>
      </c>
      <c r="F418" s="35" t="s">
        <v>710</v>
      </c>
      <c r="G418" s="35" t="s">
        <v>711</v>
      </c>
      <c r="H418" s="35" t="s">
        <v>107</v>
      </c>
      <c r="I418" s="35" t="s">
        <v>128</v>
      </c>
      <c r="J418" s="38">
        <v>90000</v>
      </c>
    </row>
    <row r="419" spans="1:10" s="31" customFormat="1" ht="24" customHeight="1">
      <c r="A419" s="35"/>
      <c r="B419" s="36"/>
      <c r="C419" s="35" t="s">
        <v>712</v>
      </c>
      <c r="D419" s="35" t="s">
        <v>713</v>
      </c>
      <c r="E419" s="35"/>
      <c r="F419" s="35"/>
      <c r="G419" s="35"/>
      <c r="H419" s="35"/>
      <c r="I419" s="35"/>
      <c r="J419" s="38">
        <v>15224100</v>
      </c>
    </row>
    <row r="420" spans="1:10" s="31" customFormat="1" ht="24" customHeight="1">
      <c r="A420" s="35" t="s">
        <v>616</v>
      </c>
      <c r="B420" s="36">
        <v>43441.40986111111</v>
      </c>
      <c r="C420" s="35" t="s">
        <v>714</v>
      </c>
      <c r="D420" s="35" t="s">
        <v>715</v>
      </c>
      <c r="E420" s="35" t="s">
        <v>716</v>
      </c>
      <c r="F420" s="35" t="s">
        <v>717</v>
      </c>
      <c r="G420" s="35" t="s">
        <v>718</v>
      </c>
      <c r="H420" s="35" t="s">
        <v>107</v>
      </c>
      <c r="I420" s="35" t="s">
        <v>128</v>
      </c>
      <c r="J420" s="38">
        <v>1409200</v>
      </c>
    </row>
    <row r="421" spans="1:10" s="31" customFormat="1" ht="24" customHeight="1">
      <c r="A421" s="35" t="s">
        <v>616</v>
      </c>
      <c r="B421" s="36">
        <v>43469.62725694444</v>
      </c>
      <c r="C421" s="35" t="s">
        <v>714</v>
      </c>
      <c r="D421" s="35" t="s">
        <v>715</v>
      </c>
      <c r="E421" s="35" t="s">
        <v>719</v>
      </c>
      <c r="F421" s="35" t="s">
        <v>720</v>
      </c>
      <c r="G421" s="35" t="s">
        <v>721</v>
      </c>
      <c r="H421" s="35" t="s">
        <v>127</v>
      </c>
      <c r="I421" s="35" t="s">
        <v>128</v>
      </c>
      <c r="J421" s="38">
        <v>85000</v>
      </c>
    </row>
    <row r="422" spans="1:10" s="31" customFormat="1" ht="24" customHeight="1">
      <c r="A422" s="35" t="s">
        <v>616</v>
      </c>
      <c r="B422" s="36">
        <v>43469.6265625</v>
      </c>
      <c r="C422" s="35" t="s">
        <v>714</v>
      </c>
      <c r="D422" s="35" t="s">
        <v>715</v>
      </c>
      <c r="E422" s="35" t="s">
        <v>722</v>
      </c>
      <c r="F422" s="35" t="s">
        <v>723</v>
      </c>
      <c r="G422" s="35" t="s">
        <v>724</v>
      </c>
      <c r="H422" s="35" t="s">
        <v>127</v>
      </c>
      <c r="I422" s="35" t="s">
        <v>128</v>
      </c>
      <c r="J422" s="38">
        <v>3040000</v>
      </c>
    </row>
    <row r="423" spans="1:10" s="31" customFormat="1" ht="24" customHeight="1">
      <c r="A423" s="35" t="s">
        <v>616</v>
      </c>
      <c r="B423" s="36">
        <v>43469.62824074074</v>
      </c>
      <c r="C423" s="35" t="s">
        <v>714</v>
      </c>
      <c r="D423" s="35" t="s">
        <v>715</v>
      </c>
      <c r="E423" s="35" t="s">
        <v>725</v>
      </c>
      <c r="F423" s="35" t="s">
        <v>726</v>
      </c>
      <c r="G423" s="35" t="s">
        <v>727</v>
      </c>
      <c r="H423" s="35" t="s">
        <v>127</v>
      </c>
      <c r="I423" s="35" t="s">
        <v>128</v>
      </c>
      <c r="J423" s="38">
        <v>1240000</v>
      </c>
    </row>
    <row r="424" spans="1:10" s="31" customFormat="1" ht="24" customHeight="1">
      <c r="A424" s="35" t="s">
        <v>616</v>
      </c>
      <c r="B424" s="36">
        <v>43287.6277662037</v>
      </c>
      <c r="C424" s="35" t="s">
        <v>714</v>
      </c>
      <c r="D424" s="35" t="s">
        <v>715</v>
      </c>
      <c r="E424" s="35" t="s">
        <v>728</v>
      </c>
      <c r="F424" s="35" t="s">
        <v>717</v>
      </c>
      <c r="G424" s="35" t="s">
        <v>718</v>
      </c>
      <c r="H424" s="35" t="s">
        <v>127</v>
      </c>
      <c r="I424" s="35" t="s">
        <v>128</v>
      </c>
      <c r="J424" s="38">
        <v>4260000</v>
      </c>
    </row>
    <row r="425" spans="1:10" s="31" customFormat="1" ht="24" customHeight="1">
      <c r="A425" s="35" t="s">
        <v>616</v>
      </c>
      <c r="B425" s="36">
        <v>43469.633877314816</v>
      </c>
      <c r="C425" s="35" t="s">
        <v>714</v>
      </c>
      <c r="D425" s="35" t="s">
        <v>715</v>
      </c>
      <c r="E425" s="35" t="s">
        <v>729</v>
      </c>
      <c r="F425" s="35" t="s">
        <v>730</v>
      </c>
      <c r="G425" s="35" t="s">
        <v>731</v>
      </c>
      <c r="H425" s="35" t="s">
        <v>127</v>
      </c>
      <c r="I425" s="35" t="s">
        <v>128</v>
      </c>
      <c r="J425" s="38">
        <v>106300</v>
      </c>
    </row>
    <row r="426" spans="1:10" s="31" customFormat="1" ht="24" customHeight="1">
      <c r="A426" s="35" t="s">
        <v>616</v>
      </c>
      <c r="B426" s="36">
        <v>43441.39648148148</v>
      </c>
      <c r="C426" s="35" t="s">
        <v>714</v>
      </c>
      <c r="D426" s="35" t="s">
        <v>715</v>
      </c>
      <c r="E426" s="35" t="s">
        <v>732</v>
      </c>
      <c r="F426" s="35" t="s">
        <v>733</v>
      </c>
      <c r="G426" s="35" t="s">
        <v>734</v>
      </c>
      <c r="H426" s="35" t="s">
        <v>107</v>
      </c>
      <c r="I426" s="35" t="s">
        <v>128</v>
      </c>
      <c r="J426" s="38">
        <v>930400</v>
      </c>
    </row>
    <row r="427" spans="1:10" s="31" customFormat="1" ht="24" customHeight="1">
      <c r="A427" s="35" t="s">
        <v>616</v>
      </c>
      <c r="B427" s="36">
        <v>43287.628587962965</v>
      </c>
      <c r="C427" s="35" t="s">
        <v>714</v>
      </c>
      <c r="D427" s="35" t="s">
        <v>715</v>
      </c>
      <c r="E427" s="35" t="s">
        <v>716</v>
      </c>
      <c r="F427" s="35" t="s">
        <v>717</v>
      </c>
      <c r="G427" s="35" t="s">
        <v>718</v>
      </c>
      <c r="H427" s="35" t="s">
        <v>107</v>
      </c>
      <c r="I427" s="35" t="s">
        <v>128</v>
      </c>
      <c r="J427" s="38">
        <v>1150800</v>
      </c>
    </row>
    <row r="428" spans="1:10" s="31" customFormat="1" ht="24" customHeight="1">
      <c r="A428" s="35" t="s">
        <v>616</v>
      </c>
      <c r="B428" s="36">
        <v>43287.63202546296</v>
      </c>
      <c r="C428" s="35" t="s">
        <v>714</v>
      </c>
      <c r="D428" s="35" t="s">
        <v>715</v>
      </c>
      <c r="E428" s="35" t="s">
        <v>735</v>
      </c>
      <c r="F428" s="35" t="s">
        <v>736</v>
      </c>
      <c r="G428" s="35" t="s">
        <v>737</v>
      </c>
      <c r="H428" s="35" t="s">
        <v>107</v>
      </c>
      <c r="I428" s="35" t="s">
        <v>128</v>
      </c>
      <c r="J428" s="38">
        <v>39000</v>
      </c>
    </row>
    <row r="429" spans="1:10" s="31" customFormat="1" ht="24" customHeight="1">
      <c r="A429" s="35" t="s">
        <v>616</v>
      </c>
      <c r="B429" s="36">
        <v>43441.39706018518</v>
      </c>
      <c r="C429" s="35" t="s">
        <v>714</v>
      </c>
      <c r="D429" s="35" t="s">
        <v>715</v>
      </c>
      <c r="E429" s="35" t="s">
        <v>738</v>
      </c>
      <c r="F429" s="35" t="s">
        <v>733</v>
      </c>
      <c r="G429" s="35" t="s">
        <v>734</v>
      </c>
      <c r="H429" s="35" t="s">
        <v>107</v>
      </c>
      <c r="I429" s="35" t="s">
        <v>128</v>
      </c>
      <c r="J429" s="38">
        <v>213400</v>
      </c>
    </row>
    <row r="430" spans="1:10" s="31" customFormat="1" ht="24" customHeight="1">
      <c r="A430" s="35" t="s">
        <v>616</v>
      </c>
      <c r="B430" s="36">
        <v>43287.63141203704</v>
      </c>
      <c r="C430" s="35" t="s">
        <v>714</v>
      </c>
      <c r="D430" s="35" t="s">
        <v>715</v>
      </c>
      <c r="E430" s="35" t="s">
        <v>739</v>
      </c>
      <c r="F430" s="35" t="s">
        <v>736</v>
      </c>
      <c r="G430" s="35" t="s">
        <v>737</v>
      </c>
      <c r="H430" s="35" t="s">
        <v>127</v>
      </c>
      <c r="I430" s="35" t="s">
        <v>128</v>
      </c>
      <c r="J430" s="38">
        <v>750000</v>
      </c>
    </row>
    <row r="431" spans="1:10" s="31" customFormat="1" ht="24" customHeight="1">
      <c r="A431" s="35" t="s">
        <v>616</v>
      </c>
      <c r="B431" s="36">
        <v>43469.62876157407</v>
      </c>
      <c r="C431" s="35" t="s">
        <v>714</v>
      </c>
      <c r="D431" s="35" t="s">
        <v>715</v>
      </c>
      <c r="E431" s="35" t="s">
        <v>740</v>
      </c>
      <c r="F431" s="35" t="s">
        <v>741</v>
      </c>
      <c r="G431" s="35" t="s">
        <v>742</v>
      </c>
      <c r="H431" s="35" t="s">
        <v>107</v>
      </c>
      <c r="I431" s="35" t="s">
        <v>128</v>
      </c>
      <c r="J431" s="38">
        <v>2000000</v>
      </c>
    </row>
    <row r="432" spans="1:10" s="31" customFormat="1" ht="24" customHeight="1">
      <c r="A432" s="35"/>
      <c r="B432" s="36"/>
      <c r="C432" s="35" t="s">
        <v>743</v>
      </c>
      <c r="D432" s="35" t="s">
        <v>744</v>
      </c>
      <c r="E432" s="35"/>
      <c r="F432" s="35"/>
      <c r="G432" s="35"/>
      <c r="H432" s="35"/>
      <c r="I432" s="35"/>
      <c r="J432" s="38">
        <v>1070000</v>
      </c>
    </row>
    <row r="433" spans="1:10" s="31" customFormat="1" ht="24" customHeight="1">
      <c r="A433" s="35" t="s">
        <v>616</v>
      </c>
      <c r="B433" s="36">
        <v>43441.398622685185</v>
      </c>
      <c r="C433" s="35" t="s">
        <v>745</v>
      </c>
      <c r="D433" s="35" t="s">
        <v>746</v>
      </c>
      <c r="E433" s="35" t="s">
        <v>747</v>
      </c>
      <c r="F433" s="35" t="s">
        <v>748</v>
      </c>
      <c r="G433" s="35" t="s">
        <v>749</v>
      </c>
      <c r="H433" s="35" t="s">
        <v>127</v>
      </c>
      <c r="I433" s="35" t="s">
        <v>128</v>
      </c>
      <c r="J433" s="38">
        <v>850000</v>
      </c>
    </row>
    <row r="434" spans="1:10" s="31" customFormat="1" ht="24" customHeight="1">
      <c r="A434" s="35" t="s">
        <v>616</v>
      </c>
      <c r="B434" s="36">
        <v>43441.41471064815</v>
      </c>
      <c r="C434" s="35" t="s">
        <v>745</v>
      </c>
      <c r="D434" s="35" t="s">
        <v>746</v>
      </c>
      <c r="E434" s="35" t="s">
        <v>750</v>
      </c>
      <c r="F434" s="35" t="s">
        <v>748</v>
      </c>
      <c r="G434" s="35" t="s">
        <v>749</v>
      </c>
      <c r="H434" s="35" t="s">
        <v>127</v>
      </c>
      <c r="I434" s="35" t="s">
        <v>128</v>
      </c>
      <c r="J434" s="38">
        <v>220000</v>
      </c>
    </row>
    <row r="435" spans="1:10" s="31" customFormat="1" ht="24" customHeight="1">
      <c r="A435" s="35"/>
      <c r="B435" s="36"/>
      <c r="C435" s="35" t="s">
        <v>751</v>
      </c>
      <c r="D435" s="35" t="s">
        <v>752</v>
      </c>
      <c r="E435" s="35"/>
      <c r="F435" s="35"/>
      <c r="G435" s="35"/>
      <c r="H435" s="35"/>
      <c r="I435" s="35"/>
      <c r="J435" s="38">
        <v>30000</v>
      </c>
    </row>
    <row r="436" spans="1:10" s="31" customFormat="1" ht="24" customHeight="1">
      <c r="A436" s="35" t="s">
        <v>616</v>
      </c>
      <c r="B436" s="36">
        <v>43469.63474537037</v>
      </c>
      <c r="C436" s="35" t="s">
        <v>753</v>
      </c>
      <c r="D436" s="35" t="s">
        <v>754</v>
      </c>
      <c r="E436" s="35" t="s">
        <v>755</v>
      </c>
      <c r="F436" s="35" t="s">
        <v>756</v>
      </c>
      <c r="G436" s="35" t="s">
        <v>757</v>
      </c>
      <c r="H436" s="35" t="s">
        <v>107</v>
      </c>
      <c r="I436" s="35" t="s">
        <v>128</v>
      </c>
      <c r="J436" s="38">
        <v>30000</v>
      </c>
    </row>
    <row r="437" spans="1:10" s="31" customFormat="1" ht="24" customHeight="1">
      <c r="A437" s="35"/>
      <c r="B437" s="36"/>
      <c r="C437" s="35" t="s">
        <v>758</v>
      </c>
      <c r="D437" s="35" t="s">
        <v>759</v>
      </c>
      <c r="E437" s="35"/>
      <c r="F437" s="35"/>
      <c r="G437" s="35"/>
      <c r="H437" s="35"/>
      <c r="I437" s="35"/>
      <c r="J437" s="38">
        <v>320000</v>
      </c>
    </row>
    <row r="438" spans="1:10" s="31" customFormat="1" ht="24" customHeight="1">
      <c r="A438" s="35" t="s">
        <v>616</v>
      </c>
      <c r="B438" s="36">
        <v>43469.642164351855</v>
      </c>
      <c r="C438" s="35" t="s">
        <v>760</v>
      </c>
      <c r="D438" s="35" t="s">
        <v>761</v>
      </c>
      <c r="E438" s="35" t="s">
        <v>762</v>
      </c>
      <c r="F438" s="35" t="s">
        <v>763</v>
      </c>
      <c r="G438" s="35" t="s">
        <v>764</v>
      </c>
      <c r="H438" s="35" t="s">
        <v>103</v>
      </c>
      <c r="I438" s="35" t="s">
        <v>128</v>
      </c>
      <c r="J438" s="38">
        <v>320000</v>
      </c>
    </row>
    <row r="439" spans="1:10" s="31" customFormat="1" ht="24" customHeight="1">
      <c r="A439" s="35"/>
      <c r="B439" s="36"/>
      <c r="C439" s="35" t="s">
        <v>765</v>
      </c>
      <c r="D439" s="35" t="s">
        <v>766</v>
      </c>
      <c r="E439" s="35"/>
      <c r="F439" s="35"/>
      <c r="G439" s="35"/>
      <c r="H439" s="35"/>
      <c r="I439" s="35"/>
      <c r="J439" s="38">
        <v>1010000</v>
      </c>
    </row>
    <row r="440" spans="1:10" s="31" customFormat="1" ht="24" customHeight="1">
      <c r="A440" s="35" t="s">
        <v>616</v>
      </c>
      <c r="B440" s="36">
        <v>43469.643009259256</v>
      </c>
      <c r="C440" s="35" t="s">
        <v>767</v>
      </c>
      <c r="D440" s="35" t="s">
        <v>768</v>
      </c>
      <c r="E440" s="35" t="s">
        <v>769</v>
      </c>
      <c r="F440" s="35" t="s">
        <v>770</v>
      </c>
      <c r="G440" s="35" t="s">
        <v>771</v>
      </c>
      <c r="H440" s="35" t="s">
        <v>103</v>
      </c>
      <c r="I440" s="35" t="s">
        <v>128</v>
      </c>
      <c r="J440" s="38">
        <v>610000</v>
      </c>
    </row>
    <row r="441" spans="1:10" s="31" customFormat="1" ht="24" customHeight="1">
      <c r="A441" s="35" t="s">
        <v>616</v>
      </c>
      <c r="B441" s="36">
        <v>43469.64041666667</v>
      </c>
      <c r="C441" s="35" t="s">
        <v>767</v>
      </c>
      <c r="D441" s="35" t="s">
        <v>768</v>
      </c>
      <c r="E441" s="35" t="s">
        <v>772</v>
      </c>
      <c r="F441" s="35" t="s">
        <v>773</v>
      </c>
      <c r="G441" s="35" t="s">
        <v>774</v>
      </c>
      <c r="H441" s="35" t="s">
        <v>103</v>
      </c>
      <c r="I441" s="35" t="s">
        <v>128</v>
      </c>
      <c r="J441" s="38">
        <v>100000</v>
      </c>
    </row>
    <row r="442" spans="1:10" s="31" customFormat="1" ht="24" customHeight="1">
      <c r="A442" s="35" t="s">
        <v>616</v>
      </c>
      <c r="B442" s="36">
        <v>43469.63648148148</v>
      </c>
      <c r="C442" s="35" t="s">
        <v>767</v>
      </c>
      <c r="D442" s="35" t="s">
        <v>768</v>
      </c>
      <c r="E442" s="35" t="s">
        <v>775</v>
      </c>
      <c r="F442" s="35" t="s">
        <v>707</v>
      </c>
      <c r="G442" s="35" t="s">
        <v>708</v>
      </c>
      <c r="H442" s="35" t="s">
        <v>103</v>
      </c>
      <c r="I442" s="35" t="s">
        <v>128</v>
      </c>
      <c r="J442" s="38">
        <v>300000</v>
      </c>
    </row>
    <row r="443" spans="1:10" s="31" customFormat="1" ht="24" customHeight="1">
      <c r="A443" s="35"/>
      <c r="B443" s="36"/>
      <c r="C443" s="35"/>
      <c r="D443" s="35" t="s">
        <v>776</v>
      </c>
      <c r="E443" s="35"/>
      <c r="F443" s="35"/>
      <c r="G443" s="35"/>
      <c r="H443" s="35"/>
      <c r="I443" s="35"/>
      <c r="J443" s="38">
        <v>570000</v>
      </c>
    </row>
    <row r="444" spans="1:10" s="31" customFormat="1" ht="24" customHeight="1">
      <c r="A444" s="35"/>
      <c r="B444" s="36"/>
      <c r="C444" s="35" t="s">
        <v>411</v>
      </c>
      <c r="D444" s="35" t="s">
        <v>412</v>
      </c>
      <c r="E444" s="35"/>
      <c r="F444" s="35"/>
      <c r="G444" s="35"/>
      <c r="H444" s="35"/>
      <c r="I444" s="35"/>
      <c r="J444" s="38">
        <v>70000</v>
      </c>
    </row>
    <row r="445" spans="1:10" s="31" customFormat="1" ht="24" customHeight="1">
      <c r="A445" s="35" t="s">
        <v>776</v>
      </c>
      <c r="B445" s="36">
        <v>43389.4221412037</v>
      </c>
      <c r="C445" s="35" t="s">
        <v>413</v>
      </c>
      <c r="D445" s="35" t="s">
        <v>414</v>
      </c>
      <c r="E445" s="35" t="s">
        <v>777</v>
      </c>
      <c r="F445" s="35" t="s">
        <v>778</v>
      </c>
      <c r="G445" s="35" t="s">
        <v>779</v>
      </c>
      <c r="H445" s="35" t="s">
        <v>107</v>
      </c>
      <c r="I445" s="35" t="s">
        <v>128</v>
      </c>
      <c r="J445" s="38">
        <v>70000</v>
      </c>
    </row>
    <row r="446" spans="1:10" s="31" customFormat="1" ht="24" customHeight="1">
      <c r="A446" s="35"/>
      <c r="B446" s="36"/>
      <c r="C446" s="35" t="s">
        <v>120</v>
      </c>
      <c r="D446" s="35" t="s">
        <v>121</v>
      </c>
      <c r="E446" s="35"/>
      <c r="F446" s="35"/>
      <c r="G446" s="35"/>
      <c r="H446" s="35"/>
      <c r="I446" s="35"/>
      <c r="J446" s="38">
        <v>500000</v>
      </c>
    </row>
    <row r="447" spans="1:10" s="31" customFormat="1" ht="24" customHeight="1">
      <c r="A447" s="35" t="s">
        <v>776</v>
      </c>
      <c r="B447" s="36">
        <v>43360.3494212963</v>
      </c>
      <c r="C447" s="35" t="s">
        <v>122</v>
      </c>
      <c r="D447" s="35" t="s">
        <v>123</v>
      </c>
      <c r="E447" s="35" t="s">
        <v>780</v>
      </c>
      <c r="F447" s="35" t="s">
        <v>781</v>
      </c>
      <c r="G447" s="35" t="s">
        <v>782</v>
      </c>
      <c r="H447" s="35" t="s">
        <v>127</v>
      </c>
      <c r="I447" s="35" t="s">
        <v>128</v>
      </c>
      <c r="J447" s="38">
        <v>500000</v>
      </c>
    </row>
    <row r="448" spans="1:10" s="31" customFormat="1" ht="24" customHeight="1">
      <c r="A448" s="35"/>
      <c r="B448" s="36"/>
      <c r="C448" s="35"/>
      <c r="D448" s="35" t="s">
        <v>783</v>
      </c>
      <c r="E448" s="35"/>
      <c r="F448" s="35"/>
      <c r="G448" s="35"/>
      <c r="H448" s="35"/>
      <c r="I448" s="35"/>
      <c r="J448" s="38">
        <v>2240000</v>
      </c>
    </row>
    <row r="449" spans="1:10" s="31" customFormat="1" ht="24" customHeight="1">
      <c r="A449" s="35"/>
      <c r="B449" s="36"/>
      <c r="C449" s="35" t="s">
        <v>411</v>
      </c>
      <c r="D449" s="35" t="s">
        <v>412</v>
      </c>
      <c r="E449" s="35"/>
      <c r="F449" s="35"/>
      <c r="G449" s="35"/>
      <c r="H449" s="35"/>
      <c r="I449" s="35"/>
      <c r="J449" s="38">
        <v>460000</v>
      </c>
    </row>
    <row r="450" spans="1:10" s="31" customFormat="1" ht="24" customHeight="1">
      <c r="A450" s="35" t="s">
        <v>783</v>
      </c>
      <c r="B450" s="36">
        <v>43389.422951388886</v>
      </c>
      <c r="C450" s="35" t="s">
        <v>413</v>
      </c>
      <c r="D450" s="35" t="s">
        <v>414</v>
      </c>
      <c r="E450" s="35" t="s">
        <v>777</v>
      </c>
      <c r="F450" s="35" t="s">
        <v>778</v>
      </c>
      <c r="G450" s="35" t="s">
        <v>779</v>
      </c>
      <c r="H450" s="35" t="s">
        <v>107</v>
      </c>
      <c r="I450" s="35" t="s">
        <v>128</v>
      </c>
      <c r="J450" s="38">
        <v>460000</v>
      </c>
    </row>
    <row r="451" spans="1:10" s="31" customFormat="1" ht="24" customHeight="1">
      <c r="A451" s="35"/>
      <c r="B451" s="36"/>
      <c r="C451" s="35" t="s">
        <v>120</v>
      </c>
      <c r="D451" s="35" t="s">
        <v>121</v>
      </c>
      <c r="E451" s="35"/>
      <c r="F451" s="35"/>
      <c r="G451" s="35"/>
      <c r="H451" s="35"/>
      <c r="I451" s="35"/>
      <c r="J451" s="38">
        <v>1780000</v>
      </c>
    </row>
    <row r="452" spans="1:10" s="31" customFormat="1" ht="24" customHeight="1">
      <c r="A452" s="35" t="s">
        <v>783</v>
      </c>
      <c r="B452" s="36">
        <v>43389.4312037037</v>
      </c>
      <c r="C452" s="35" t="s">
        <v>122</v>
      </c>
      <c r="D452" s="35" t="s">
        <v>123</v>
      </c>
      <c r="E452" s="35" t="s">
        <v>784</v>
      </c>
      <c r="F452" s="35" t="s">
        <v>785</v>
      </c>
      <c r="G452" s="35" t="s">
        <v>786</v>
      </c>
      <c r="H452" s="35" t="s">
        <v>107</v>
      </c>
      <c r="I452" s="35" t="s">
        <v>128</v>
      </c>
      <c r="J452" s="38">
        <v>570000</v>
      </c>
    </row>
    <row r="453" spans="1:10" s="31" customFormat="1" ht="24" customHeight="1">
      <c r="A453" s="35" t="s">
        <v>783</v>
      </c>
      <c r="B453" s="36">
        <v>43474.37417824074</v>
      </c>
      <c r="C453" s="35" t="s">
        <v>122</v>
      </c>
      <c r="D453" s="35" t="s">
        <v>123</v>
      </c>
      <c r="E453" s="35" t="s">
        <v>787</v>
      </c>
      <c r="F453" s="35" t="s">
        <v>788</v>
      </c>
      <c r="G453" s="35" t="s">
        <v>789</v>
      </c>
      <c r="H453" s="35" t="s">
        <v>107</v>
      </c>
      <c r="I453" s="35" t="s">
        <v>128</v>
      </c>
      <c r="J453" s="38">
        <v>70000</v>
      </c>
    </row>
    <row r="454" spans="1:10" s="31" customFormat="1" ht="24" customHeight="1">
      <c r="A454" s="35" t="s">
        <v>783</v>
      </c>
      <c r="B454" s="36">
        <v>43318.683842592596</v>
      </c>
      <c r="C454" s="35" t="s">
        <v>122</v>
      </c>
      <c r="D454" s="35" t="s">
        <v>123</v>
      </c>
      <c r="E454" s="35" t="s">
        <v>790</v>
      </c>
      <c r="F454" s="35" t="s">
        <v>791</v>
      </c>
      <c r="G454" s="35" t="s">
        <v>792</v>
      </c>
      <c r="H454" s="35" t="s">
        <v>107</v>
      </c>
      <c r="I454" s="35" t="s">
        <v>128</v>
      </c>
      <c r="J454" s="38">
        <v>290000</v>
      </c>
    </row>
    <row r="455" spans="1:10" s="31" customFormat="1" ht="24" customHeight="1">
      <c r="A455" s="35" t="s">
        <v>783</v>
      </c>
      <c r="B455" s="36">
        <v>43389.42438657407</v>
      </c>
      <c r="C455" s="35" t="s">
        <v>122</v>
      </c>
      <c r="D455" s="35" t="s">
        <v>123</v>
      </c>
      <c r="E455" s="35" t="s">
        <v>793</v>
      </c>
      <c r="F455" s="35" t="s">
        <v>794</v>
      </c>
      <c r="G455" s="35" t="s">
        <v>795</v>
      </c>
      <c r="H455" s="35" t="s">
        <v>127</v>
      </c>
      <c r="I455" s="35" t="s">
        <v>128</v>
      </c>
      <c r="J455" s="38">
        <v>160000</v>
      </c>
    </row>
    <row r="456" spans="1:10" s="31" customFormat="1" ht="24" customHeight="1">
      <c r="A456" s="35" t="s">
        <v>783</v>
      </c>
      <c r="B456" s="36">
        <v>43389.43240740741</v>
      </c>
      <c r="C456" s="35" t="s">
        <v>122</v>
      </c>
      <c r="D456" s="35" t="s">
        <v>123</v>
      </c>
      <c r="E456" s="35" t="s">
        <v>780</v>
      </c>
      <c r="F456" s="35" t="s">
        <v>796</v>
      </c>
      <c r="G456" s="35" t="s">
        <v>797</v>
      </c>
      <c r="H456" s="35" t="s">
        <v>127</v>
      </c>
      <c r="I456" s="35" t="s">
        <v>128</v>
      </c>
      <c r="J456" s="38">
        <v>690000</v>
      </c>
    </row>
    <row r="457" spans="1:10" s="31" customFormat="1" ht="24" customHeight="1">
      <c r="A457" s="35"/>
      <c r="B457" s="36"/>
      <c r="C457" s="35"/>
      <c r="D457" s="35" t="s">
        <v>798</v>
      </c>
      <c r="E457" s="35"/>
      <c r="F457" s="35"/>
      <c r="G457" s="35"/>
      <c r="H457" s="35"/>
      <c r="I457" s="35"/>
      <c r="J457" s="38">
        <v>779000</v>
      </c>
    </row>
    <row r="458" spans="1:10" s="31" customFormat="1" ht="24" customHeight="1">
      <c r="A458" s="35"/>
      <c r="B458" s="36"/>
      <c r="C458" s="35" t="s">
        <v>799</v>
      </c>
      <c r="D458" s="35" t="s">
        <v>800</v>
      </c>
      <c r="E458" s="35"/>
      <c r="F458" s="35"/>
      <c r="G458" s="35"/>
      <c r="H458" s="35"/>
      <c r="I458" s="35"/>
      <c r="J458" s="38">
        <v>779000</v>
      </c>
    </row>
    <row r="459" spans="1:10" s="31" customFormat="1" ht="24" customHeight="1">
      <c r="A459" s="35" t="s">
        <v>798</v>
      </c>
      <c r="B459" s="36">
        <v>43389.42954861111</v>
      </c>
      <c r="C459" s="35" t="s">
        <v>801</v>
      </c>
      <c r="D459" s="35" t="s">
        <v>802</v>
      </c>
      <c r="E459" s="35" t="s">
        <v>803</v>
      </c>
      <c r="F459" s="35" t="s">
        <v>804</v>
      </c>
      <c r="G459" s="35" t="s">
        <v>805</v>
      </c>
      <c r="H459" s="35" t="s">
        <v>127</v>
      </c>
      <c r="I459" s="35" t="s">
        <v>128</v>
      </c>
      <c r="J459" s="38">
        <v>300000</v>
      </c>
    </row>
    <row r="460" spans="1:10" s="31" customFormat="1" ht="24" customHeight="1">
      <c r="A460" s="35" t="s">
        <v>798</v>
      </c>
      <c r="B460" s="36">
        <v>43216.61158564815</v>
      </c>
      <c r="C460" s="35" t="s">
        <v>801</v>
      </c>
      <c r="D460" s="35" t="s">
        <v>802</v>
      </c>
      <c r="E460" s="35" t="s">
        <v>806</v>
      </c>
      <c r="F460" s="35" t="s">
        <v>807</v>
      </c>
      <c r="G460" s="35" t="s">
        <v>808</v>
      </c>
      <c r="H460" s="35" t="s">
        <v>127</v>
      </c>
      <c r="I460" s="35" t="s">
        <v>128</v>
      </c>
      <c r="J460" s="38">
        <v>47000</v>
      </c>
    </row>
    <row r="461" spans="1:10" s="31" customFormat="1" ht="24" customHeight="1">
      <c r="A461" s="35" t="s">
        <v>798</v>
      </c>
      <c r="B461" s="36">
        <v>43389.43040509259</v>
      </c>
      <c r="C461" s="35" t="s">
        <v>801</v>
      </c>
      <c r="D461" s="35" t="s">
        <v>802</v>
      </c>
      <c r="E461" s="35" t="s">
        <v>809</v>
      </c>
      <c r="F461" s="35" t="s">
        <v>804</v>
      </c>
      <c r="G461" s="35" t="s">
        <v>805</v>
      </c>
      <c r="H461" s="35" t="s">
        <v>107</v>
      </c>
      <c r="I461" s="35" t="s">
        <v>128</v>
      </c>
      <c r="J461" s="38">
        <v>120000</v>
      </c>
    </row>
    <row r="462" spans="1:10" s="31" customFormat="1" ht="24" customHeight="1">
      <c r="A462" s="35" t="s">
        <v>798</v>
      </c>
      <c r="B462" s="36">
        <v>43242.337800925925</v>
      </c>
      <c r="C462" s="35" t="s">
        <v>801</v>
      </c>
      <c r="D462" s="35" t="s">
        <v>802</v>
      </c>
      <c r="E462" s="35" t="s">
        <v>810</v>
      </c>
      <c r="F462" s="35" t="s">
        <v>807</v>
      </c>
      <c r="G462" s="35" t="s">
        <v>808</v>
      </c>
      <c r="H462" s="35" t="s">
        <v>127</v>
      </c>
      <c r="I462" s="35" t="s">
        <v>128</v>
      </c>
      <c r="J462" s="38">
        <v>312000</v>
      </c>
    </row>
    <row r="463" spans="1:10" s="31" customFormat="1" ht="24" customHeight="1">
      <c r="A463" s="35"/>
      <c r="B463" s="36"/>
      <c r="C463" s="35"/>
      <c r="D463" s="35" t="s">
        <v>811</v>
      </c>
      <c r="E463" s="35"/>
      <c r="F463" s="35"/>
      <c r="G463" s="35"/>
      <c r="H463" s="35"/>
      <c r="I463" s="35"/>
      <c r="J463" s="38">
        <v>1483200</v>
      </c>
    </row>
    <row r="464" spans="1:10" s="31" customFormat="1" ht="24" customHeight="1">
      <c r="A464" s="35"/>
      <c r="B464" s="36"/>
      <c r="C464" s="35" t="s">
        <v>120</v>
      </c>
      <c r="D464" s="35" t="s">
        <v>121</v>
      </c>
      <c r="E464" s="35"/>
      <c r="F464" s="35"/>
      <c r="G464" s="35"/>
      <c r="H464" s="35"/>
      <c r="I464" s="35"/>
      <c r="J464" s="38">
        <v>1483200</v>
      </c>
    </row>
    <row r="465" spans="1:10" s="31" customFormat="1" ht="24" customHeight="1">
      <c r="A465" s="35" t="s">
        <v>811</v>
      </c>
      <c r="B465" s="36">
        <v>43347.4272337963</v>
      </c>
      <c r="C465" s="35" t="s">
        <v>122</v>
      </c>
      <c r="D465" s="35" t="s">
        <v>123</v>
      </c>
      <c r="E465" s="35" t="s">
        <v>812</v>
      </c>
      <c r="F465" s="35" t="s">
        <v>813</v>
      </c>
      <c r="G465" s="35" t="s">
        <v>814</v>
      </c>
      <c r="H465" s="35" t="s">
        <v>107</v>
      </c>
      <c r="I465" s="35" t="s">
        <v>128</v>
      </c>
      <c r="J465" s="38">
        <v>415200</v>
      </c>
    </row>
    <row r="466" spans="1:10" s="31" customFormat="1" ht="24" customHeight="1">
      <c r="A466" s="35" t="s">
        <v>811</v>
      </c>
      <c r="B466" s="36">
        <v>43280.66075231481</v>
      </c>
      <c r="C466" s="35" t="s">
        <v>122</v>
      </c>
      <c r="D466" s="35" t="s">
        <v>123</v>
      </c>
      <c r="E466" s="35" t="s">
        <v>815</v>
      </c>
      <c r="F466" s="35" t="s">
        <v>816</v>
      </c>
      <c r="G466" s="35" t="s">
        <v>817</v>
      </c>
      <c r="H466" s="35" t="s">
        <v>127</v>
      </c>
      <c r="I466" s="35" t="s">
        <v>128</v>
      </c>
      <c r="J466" s="38">
        <v>1038000</v>
      </c>
    </row>
    <row r="467" spans="1:10" s="31" customFormat="1" ht="24" customHeight="1">
      <c r="A467" s="35" t="s">
        <v>811</v>
      </c>
      <c r="B467" s="36">
        <v>43452.553090277775</v>
      </c>
      <c r="C467" s="35" t="s">
        <v>122</v>
      </c>
      <c r="D467" s="35" t="s">
        <v>123</v>
      </c>
      <c r="E467" s="35" t="s">
        <v>124</v>
      </c>
      <c r="F467" s="35" t="s">
        <v>125</v>
      </c>
      <c r="G467" s="35" t="s">
        <v>126</v>
      </c>
      <c r="H467" s="35" t="s">
        <v>127</v>
      </c>
      <c r="I467" s="35" t="s">
        <v>128</v>
      </c>
      <c r="J467" s="38">
        <v>30000</v>
      </c>
    </row>
    <row r="468" spans="1:10" s="31" customFormat="1" ht="24" customHeight="1">
      <c r="A468" s="35" t="s">
        <v>811</v>
      </c>
      <c r="B468" s="36">
        <v>43313.715775462966</v>
      </c>
      <c r="C468" s="35" t="s">
        <v>122</v>
      </c>
      <c r="D468" s="35" t="s">
        <v>123</v>
      </c>
      <c r="E468" s="35" t="s">
        <v>812</v>
      </c>
      <c r="F468" s="35" t="s">
        <v>813</v>
      </c>
      <c r="G468" s="35" t="s">
        <v>814</v>
      </c>
      <c r="H468" s="35" t="s">
        <v>107</v>
      </c>
      <c r="I468" s="35" t="s">
        <v>128</v>
      </c>
      <c r="J468" s="38">
        <v>0</v>
      </c>
    </row>
    <row r="469" spans="1:10" s="31" customFormat="1" ht="24" customHeight="1">
      <c r="A469" s="35"/>
      <c r="B469" s="36"/>
      <c r="C469" s="35"/>
      <c r="D469" s="35" t="s">
        <v>818</v>
      </c>
      <c r="E469" s="35"/>
      <c r="F469" s="35"/>
      <c r="G469" s="35"/>
      <c r="H469" s="35"/>
      <c r="I469" s="35"/>
      <c r="J469" s="38">
        <v>418000</v>
      </c>
    </row>
    <row r="470" spans="1:10" s="31" customFormat="1" ht="24" customHeight="1">
      <c r="A470" s="35"/>
      <c r="B470" s="36"/>
      <c r="C470" s="35" t="s">
        <v>411</v>
      </c>
      <c r="D470" s="35" t="s">
        <v>412</v>
      </c>
      <c r="E470" s="35"/>
      <c r="F470" s="35"/>
      <c r="G470" s="35"/>
      <c r="H470" s="35"/>
      <c r="I470" s="35"/>
      <c r="J470" s="38">
        <v>70000</v>
      </c>
    </row>
    <row r="471" spans="1:10" s="31" customFormat="1" ht="24" customHeight="1">
      <c r="A471" s="35" t="s">
        <v>818</v>
      </c>
      <c r="B471" s="36">
        <v>43389.42136574074</v>
      </c>
      <c r="C471" s="35" t="s">
        <v>413</v>
      </c>
      <c r="D471" s="35" t="s">
        <v>414</v>
      </c>
      <c r="E471" s="35" t="s">
        <v>777</v>
      </c>
      <c r="F471" s="35" t="s">
        <v>778</v>
      </c>
      <c r="G471" s="35" t="s">
        <v>779</v>
      </c>
      <c r="H471" s="35" t="s">
        <v>107</v>
      </c>
      <c r="I471" s="35" t="s">
        <v>128</v>
      </c>
      <c r="J471" s="38">
        <v>70000</v>
      </c>
    </row>
    <row r="472" spans="1:10" s="31" customFormat="1" ht="24" customHeight="1">
      <c r="A472" s="35"/>
      <c r="B472" s="36"/>
      <c r="C472" s="35" t="s">
        <v>120</v>
      </c>
      <c r="D472" s="35" t="s">
        <v>121</v>
      </c>
      <c r="E472" s="35"/>
      <c r="F472" s="35"/>
      <c r="G472" s="35"/>
      <c r="H472" s="35"/>
      <c r="I472" s="35"/>
      <c r="J472" s="38">
        <v>348000</v>
      </c>
    </row>
    <row r="473" spans="1:10" s="31" customFormat="1" ht="24" customHeight="1">
      <c r="A473" s="35" t="s">
        <v>818</v>
      </c>
      <c r="B473" s="36">
        <v>43405.48195601852</v>
      </c>
      <c r="C473" s="35" t="s">
        <v>122</v>
      </c>
      <c r="D473" s="35" t="s">
        <v>123</v>
      </c>
      <c r="E473" s="35" t="s">
        <v>780</v>
      </c>
      <c r="F473" s="35" t="s">
        <v>781</v>
      </c>
      <c r="G473" s="35" t="s">
        <v>782</v>
      </c>
      <c r="H473" s="35" t="s">
        <v>127</v>
      </c>
      <c r="I473" s="35" t="s">
        <v>128</v>
      </c>
      <c r="J473" s="38">
        <v>150000</v>
      </c>
    </row>
    <row r="474" spans="1:10" s="31" customFormat="1" ht="24" customHeight="1">
      <c r="A474" s="35" t="s">
        <v>818</v>
      </c>
      <c r="B474" s="36">
        <v>43371.379328703704</v>
      </c>
      <c r="C474" s="35" t="s">
        <v>122</v>
      </c>
      <c r="D474" s="35" t="s">
        <v>123</v>
      </c>
      <c r="E474" s="35" t="s">
        <v>780</v>
      </c>
      <c r="F474" s="35" t="s">
        <v>781</v>
      </c>
      <c r="G474" s="35" t="s">
        <v>782</v>
      </c>
      <c r="H474" s="35" t="s">
        <v>127</v>
      </c>
      <c r="I474" s="35" t="s">
        <v>128</v>
      </c>
      <c r="J474" s="38">
        <v>198000</v>
      </c>
    </row>
    <row r="475" spans="1:10" s="31" customFormat="1" ht="24" customHeight="1">
      <c r="A475" s="35"/>
      <c r="B475" s="36"/>
      <c r="C475" s="35"/>
      <c r="D475" s="35" t="s">
        <v>819</v>
      </c>
      <c r="E475" s="35"/>
      <c r="F475" s="35"/>
      <c r="G475" s="35"/>
      <c r="H475" s="35"/>
      <c r="I475" s="35"/>
      <c r="J475" s="38">
        <v>200000</v>
      </c>
    </row>
    <row r="476" spans="1:10" s="31" customFormat="1" ht="24" customHeight="1">
      <c r="A476" s="35"/>
      <c r="B476" s="36"/>
      <c r="C476" s="35" t="s">
        <v>820</v>
      </c>
      <c r="D476" s="35" t="s">
        <v>821</v>
      </c>
      <c r="E476" s="35"/>
      <c r="F476" s="35"/>
      <c r="G476" s="35"/>
      <c r="H476" s="35"/>
      <c r="I476" s="35"/>
      <c r="J476" s="38">
        <v>100000</v>
      </c>
    </row>
    <row r="477" spans="1:10" s="31" customFormat="1" ht="24" customHeight="1">
      <c r="A477" s="35" t="s">
        <v>819</v>
      </c>
      <c r="B477" s="36">
        <v>43336.4190625</v>
      </c>
      <c r="C477" s="35" t="s">
        <v>822</v>
      </c>
      <c r="D477" s="35" t="s">
        <v>823</v>
      </c>
      <c r="E477" s="35" t="s">
        <v>824</v>
      </c>
      <c r="F477" s="35" t="s">
        <v>825</v>
      </c>
      <c r="G477" s="35" t="s">
        <v>826</v>
      </c>
      <c r="H477" s="35" t="s">
        <v>107</v>
      </c>
      <c r="I477" s="35" t="s">
        <v>128</v>
      </c>
      <c r="J477" s="38">
        <v>100000</v>
      </c>
    </row>
    <row r="478" spans="1:10" s="31" customFormat="1" ht="24" customHeight="1">
      <c r="A478" s="35"/>
      <c r="B478" s="36"/>
      <c r="C478" s="35" t="s">
        <v>827</v>
      </c>
      <c r="D478" s="35" t="s">
        <v>828</v>
      </c>
      <c r="E478" s="35"/>
      <c r="F478" s="35"/>
      <c r="G478" s="35"/>
      <c r="H478" s="35"/>
      <c r="I478" s="35"/>
      <c r="J478" s="38">
        <v>100000</v>
      </c>
    </row>
    <row r="479" spans="1:10" s="31" customFormat="1" ht="24" customHeight="1">
      <c r="A479" s="35" t="s">
        <v>819</v>
      </c>
      <c r="B479" s="36">
        <v>43255.368946759256</v>
      </c>
      <c r="C479" s="35" t="s">
        <v>829</v>
      </c>
      <c r="D479" s="35" t="s">
        <v>830</v>
      </c>
      <c r="E479" s="35" t="s">
        <v>831</v>
      </c>
      <c r="F479" s="35" t="s">
        <v>832</v>
      </c>
      <c r="G479" s="35" t="s">
        <v>833</v>
      </c>
      <c r="H479" s="35" t="s">
        <v>107</v>
      </c>
      <c r="I479" s="35" t="s">
        <v>128</v>
      </c>
      <c r="J479" s="38">
        <v>100000</v>
      </c>
    </row>
    <row r="480" spans="1:10" s="31" customFormat="1" ht="24" customHeight="1">
      <c r="A480" s="35"/>
      <c r="B480" s="36"/>
      <c r="C480" s="35"/>
      <c r="D480" s="35" t="s">
        <v>834</v>
      </c>
      <c r="E480" s="35"/>
      <c r="F480" s="35"/>
      <c r="G480" s="35"/>
      <c r="H480" s="35"/>
      <c r="I480" s="35"/>
      <c r="J480" s="38">
        <v>90000</v>
      </c>
    </row>
    <row r="481" spans="1:10" s="31" customFormat="1" ht="24" customHeight="1">
      <c r="A481" s="35"/>
      <c r="B481" s="36"/>
      <c r="C481" s="35" t="s">
        <v>835</v>
      </c>
      <c r="D481" s="35" t="s">
        <v>836</v>
      </c>
      <c r="E481" s="35"/>
      <c r="F481" s="35"/>
      <c r="G481" s="35"/>
      <c r="H481" s="35"/>
      <c r="I481" s="35"/>
      <c r="J481" s="38">
        <v>90000</v>
      </c>
    </row>
    <row r="482" spans="1:10" s="31" customFormat="1" ht="24" customHeight="1">
      <c r="A482" s="35" t="s">
        <v>834</v>
      </c>
      <c r="B482" s="36">
        <v>43463.480150462965</v>
      </c>
      <c r="C482" s="35" t="s">
        <v>837</v>
      </c>
      <c r="D482" s="35" t="s">
        <v>838</v>
      </c>
      <c r="E482" s="35" t="s">
        <v>839</v>
      </c>
      <c r="F482" s="35" t="s">
        <v>840</v>
      </c>
      <c r="G482" s="35" t="s">
        <v>841</v>
      </c>
      <c r="H482" s="35" t="s">
        <v>103</v>
      </c>
      <c r="I482" s="35" t="s">
        <v>128</v>
      </c>
      <c r="J482" s="38">
        <v>90000</v>
      </c>
    </row>
    <row r="483" spans="1:10" s="31" customFormat="1" ht="24" customHeight="1">
      <c r="A483" s="35"/>
      <c r="B483" s="36"/>
      <c r="C483" s="35"/>
      <c r="D483" s="35" t="s">
        <v>842</v>
      </c>
      <c r="E483" s="35"/>
      <c r="F483" s="35"/>
      <c r="G483" s="35"/>
      <c r="H483" s="35"/>
      <c r="I483" s="35"/>
      <c r="J483" s="38">
        <v>200000</v>
      </c>
    </row>
    <row r="484" spans="1:10" s="31" customFormat="1" ht="24" customHeight="1">
      <c r="A484" s="35"/>
      <c r="B484" s="36"/>
      <c r="C484" s="35" t="s">
        <v>411</v>
      </c>
      <c r="D484" s="35" t="s">
        <v>412</v>
      </c>
      <c r="E484" s="35"/>
      <c r="F484" s="35"/>
      <c r="G484" s="35"/>
      <c r="H484" s="35"/>
      <c r="I484" s="35"/>
      <c r="J484" s="38">
        <v>200000</v>
      </c>
    </row>
    <row r="485" spans="1:10" s="31" customFormat="1" ht="24" customHeight="1">
      <c r="A485" s="35" t="s">
        <v>842</v>
      </c>
      <c r="B485" s="36">
        <v>43283.651875</v>
      </c>
      <c r="C485" s="35" t="s">
        <v>413</v>
      </c>
      <c r="D485" s="35" t="s">
        <v>414</v>
      </c>
      <c r="E485" s="35" t="s">
        <v>843</v>
      </c>
      <c r="F485" s="35" t="s">
        <v>844</v>
      </c>
      <c r="G485" s="35" t="s">
        <v>845</v>
      </c>
      <c r="H485" s="35" t="s">
        <v>107</v>
      </c>
      <c r="I485" s="35" t="s">
        <v>128</v>
      </c>
      <c r="J485" s="38">
        <v>200000</v>
      </c>
    </row>
    <row r="486" spans="1:10" s="31" customFormat="1" ht="24" customHeight="1">
      <c r="A486" s="35"/>
      <c r="B486" s="36"/>
      <c r="C486" s="35"/>
      <c r="D486" s="35" t="s">
        <v>846</v>
      </c>
      <c r="E486" s="35"/>
      <c r="F486" s="35"/>
      <c r="G486" s="35"/>
      <c r="H486" s="35"/>
      <c r="I486" s="35"/>
      <c r="J486" s="38">
        <v>3491200</v>
      </c>
    </row>
    <row r="487" spans="1:10" s="31" customFormat="1" ht="24" customHeight="1">
      <c r="A487" s="35"/>
      <c r="B487" s="36"/>
      <c r="C487" s="35" t="s">
        <v>847</v>
      </c>
      <c r="D487" s="35" t="s">
        <v>848</v>
      </c>
      <c r="E487" s="35"/>
      <c r="F487" s="35"/>
      <c r="G487" s="35"/>
      <c r="H487" s="35"/>
      <c r="I487" s="35"/>
      <c r="J487" s="38">
        <v>2391200</v>
      </c>
    </row>
    <row r="488" spans="1:10" s="31" customFormat="1" ht="24" customHeight="1">
      <c r="A488" s="35" t="s">
        <v>846</v>
      </c>
      <c r="B488" s="36">
        <v>43474.648368055554</v>
      </c>
      <c r="C488" s="35" t="s">
        <v>849</v>
      </c>
      <c r="D488" s="35" t="s">
        <v>850</v>
      </c>
      <c r="E488" s="35" t="s">
        <v>851</v>
      </c>
      <c r="F488" s="35" t="s">
        <v>852</v>
      </c>
      <c r="G488" s="35" t="s">
        <v>853</v>
      </c>
      <c r="H488" s="35" t="s">
        <v>107</v>
      </c>
      <c r="I488" s="35" t="s">
        <v>233</v>
      </c>
      <c r="J488" s="38">
        <v>252600</v>
      </c>
    </row>
    <row r="489" spans="1:10" s="31" customFormat="1" ht="24" customHeight="1">
      <c r="A489" s="35" t="s">
        <v>846</v>
      </c>
      <c r="B489" s="36">
        <v>43474.67784722222</v>
      </c>
      <c r="C489" s="35" t="s">
        <v>849</v>
      </c>
      <c r="D489" s="35" t="s">
        <v>850</v>
      </c>
      <c r="E489" s="35" t="s">
        <v>854</v>
      </c>
      <c r="F489" s="35" t="s">
        <v>855</v>
      </c>
      <c r="G489" s="35" t="s">
        <v>856</v>
      </c>
      <c r="H489" s="35" t="s">
        <v>107</v>
      </c>
      <c r="I489" s="35" t="s">
        <v>233</v>
      </c>
      <c r="J489" s="38">
        <v>100000</v>
      </c>
    </row>
    <row r="490" spans="1:10" s="31" customFormat="1" ht="24" customHeight="1">
      <c r="A490" s="35" t="s">
        <v>846</v>
      </c>
      <c r="B490" s="36">
        <v>43474.65280092593</v>
      </c>
      <c r="C490" s="35" t="s">
        <v>849</v>
      </c>
      <c r="D490" s="35" t="s">
        <v>850</v>
      </c>
      <c r="E490" s="35" t="s">
        <v>857</v>
      </c>
      <c r="F490" s="35" t="s">
        <v>858</v>
      </c>
      <c r="G490" s="35" t="s">
        <v>859</v>
      </c>
      <c r="H490" s="35" t="s">
        <v>127</v>
      </c>
      <c r="I490" s="35" t="s">
        <v>233</v>
      </c>
      <c r="J490" s="38">
        <v>533400</v>
      </c>
    </row>
    <row r="491" spans="1:10" s="31" customFormat="1" ht="24" customHeight="1">
      <c r="A491" s="35" t="s">
        <v>846</v>
      </c>
      <c r="B491" s="36">
        <v>43474.65332175926</v>
      </c>
      <c r="C491" s="35" t="s">
        <v>849</v>
      </c>
      <c r="D491" s="35" t="s">
        <v>850</v>
      </c>
      <c r="E491" s="35" t="s">
        <v>860</v>
      </c>
      <c r="F491" s="35" t="s">
        <v>858</v>
      </c>
      <c r="G491" s="35" t="s">
        <v>859</v>
      </c>
      <c r="H491" s="35" t="s">
        <v>127</v>
      </c>
      <c r="I491" s="35" t="s">
        <v>233</v>
      </c>
      <c r="J491" s="38">
        <v>574900</v>
      </c>
    </row>
    <row r="492" spans="1:10" s="31" customFormat="1" ht="24" customHeight="1">
      <c r="A492" s="35" t="s">
        <v>846</v>
      </c>
      <c r="B492" s="36">
        <v>43440.481458333335</v>
      </c>
      <c r="C492" s="35" t="s">
        <v>849</v>
      </c>
      <c r="D492" s="35" t="s">
        <v>850</v>
      </c>
      <c r="E492" s="35" t="s">
        <v>857</v>
      </c>
      <c r="F492" s="35" t="s">
        <v>858</v>
      </c>
      <c r="G492" s="35" t="s">
        <v>859</v>
      </c>
      <c r="H492" s="35" t="s">
        <v>127</v>
      </c>
      <c r="I492" s="35" t="s">
        <v>233</v>
      </c>
      <c r="J492" s="38">
        <v>302500</v>
      </c>
    </row>
    <row r="493" spans="1:10" s="31" customFormat="1" ht="24" customHeight="1">
      <c r="A493" s="35" t="s">
        <v>846</v>
      </c>
      <c r="B493" s="36">
        <v>43474.62831018519</v>
      </c>
      <c r="C493" s="35" t="s">
        <v>849</v>
      </c>
      <c r="D493" s="35" t="s">
        <v>850</v>
      </c>
      <c r="E493" s="35" t="s">
        <v>861</v>
      </c>
      <c r="F493" s="35" t="s">
        <v>862</v>
      </c>
      <c r="G493" s="35" t="s">
        <v>863</v>
      </c>
      <c r="H493" s="35" t="s">
        <v>127</v>
      </c>
      <c r="I493" s="35" t="s">
        <v>233</v>
      </c>
      <c r="J493" s="38">
        <v>140000</v>
      </c>
    </row>
    <row r="494" spans="1:10" s="31" customFormat="1" ht="24" customHeight="1">
      <c r="A494" s="35" t="s">
        <v>846</v>
      </c>
      <c r="B494" s="36">
        <v>43474.68603009259</v>
      </c>
      <c r="C494" s="35" t="s">
        <v>849</v>
      </c>
      <c r="D494" s="35" t="s">
        <v>850</v>
      </c>
      <c r="E494" s="35" t="s">
        <v>864</v>
      </c>
      <c r="F494" s="35" t="s">
        <v>865</v>
      </c>
      <c r="G494" s="35" t="s">
        <v>866</v>
      </c>
      <c r="H494" s="35" t="s">
        <v>107</v>
      </c>
      <c r="I494" s="35" t="s">
        <v>233</v>
      </c>
      <c r="J494" s="38">
        <v>487800</v>
      </c>
    </row>
    <row r="495" spans="1:10" s="31" customFormat="1" ht="24" customHeight="1">
      <c r="A495" s="35"/>
      <c r="B495" s="36"/>
      <c r="C495" s="35" t="s">
        <v>867</v>
      </c>
      <c r="D495" s="35" t="s">
        <v>868</v>
      </c>
      <c r="E495" s="35"/>
      <c r="F495" s="35"/>
      <c r="G495" s="35"/>
      <c r="H495" s="35"/>
      <c r="I495" s="35"/>
      <c r="J495" s="38">
        <v>100000</v>
      </c>
    </row>
    <row r="496" spans="1:10" s="31" customFormat="1" ht="24" customHeight="1">
      <c r="A496" s="35" t="s">
        <v>846</v>
      </c>
      <c r="B496" s="36">
        <v>43474.67900462963</v>
      </c>
      <c r="C496" s="35" t="s">
        <v>869</v>
      </c>
      <c r="D496" s="35" t="s">
        <v>870</v>
      </c>
      <c r="E496" s="35" t="s">
        <v>871</v>
      </c>
      <c r="F496" s="35" t="s">
        <v>855</v>
      </c>
      <c r="G496" s="35" t="s">
        <v>856</v>
      </c>
      <c r="H496" s="35" t="s">
        <v>107</v>
      </c>
      <c r="I496" s="35" t="s">
        <v>233</v>
      </c>
      <c r="J496" s="38">
        <v>100000</v>
      </c>
    </row>
    <row r="497" spans="1:10" s="31" customFormat="1" ht="24" customHeight="1">
      <c r="A497" s="35"/>
      <c r="B497" s="36"/>
      <c r="C497" s="35" t="s">
        <v>872</v>
      </c>
      <c r="D497" s="35" t="s">
        <v>873</v>
      </c>
      <c r="E497" s="35"/>
      <c r="F497" s="35"/>
      <c r="G497" s="35"/>
      <c r="H497" s="35"/>
      <c r="I497" s="35"/>
      <c r="J497" s="38">
        <v>50000</v>
      </c>
    </row>
    <row r="498" spans="1:10" s="31" customFormat="1" ht="24" customHeight="1">
      <c r="A498" s="35" t="s">
        <v>846</v>
      </c>
      <c r="B498" s="36">
        <v>43474.67741898148</v>
      </c>
      <c r="C498" s="35" t="s">
        <v>874</v>
      </c>
      <c r="D498" s="35" t="s">
        <v>875</v>
      </c>
      <c r="E498" s="35" t="s">
        <v>876</v>
      </c>
      <c r="F498" s="35" t="s">
        <v>855</v>
      </c>
      <c r="G498" s="35" t="s">
        <v>856</v>
      </c>
      <c r="H498" s="35" t="s">
        <v>107</v>
      </c>
      <c r="I498" s="35" t="s">
        <v>233</v>
      </c>
      <c r="J498" s="38">
        <v>50000</v>
      </c>
    </row>
    <row r="499" spans="1:10" s="31" customFormat="1" ht="24" customHeight="1">
      <c r="A499" s="35"/>
      <c r="B499" s="36"/>
      <c r="C499" s="35" t="s">
        <v>877</v>
      </c>
      <c r="D499" s="35" t="s">
        <v>878</v>
      </c>
      <c r="E499" s="35"/>
      <c r="F499" s="35"/>
      <c r="G499" s="35"/>
      <c r="H499" s="35"/>
      <c r="I499" s="35"/>
      <c r="J499" s="38">
        <v>150000</v>
      </c>
    </row>
    <row r="500" spans="1:10" s="31" customFormat="1" ht="24" customHeight="1">
      <c r="A500" s="35" t="s">
        <v>846</v>
      </c>
      <c r="B500" s="36">
        <v>43474.63517361111</v>
      </c>
      <c r="C500" s="35" t="s">
        <v>879</v>
      </c>
      <c r="D500" s="35" t="s">
        <v>880</v>
      </c>
      <c r="E500" s="35" t="s">
        <v>881</v>
      </c>
      <c r="F500" s="35" t="s">
        <v>882</v>
      </c>
      <c r="G500" s="35" t="s">
        <v>883</v>
      </c>
      <c r="H500" s="35" t="s">
        <v>127</v>
      </c>
      <c r="I500" s="35" t="s">
        <v>233</v>
      </c>
      <c r="J500" s="38">
        <v>150000</v>
      </c>
    </row>
    <row r="501" spans="1:10" s="31" customFormat="1" ht="24" customHeight="1">
      <c r="A501" s="35"/>
      <c r="B501" s="36"/>
      <c r="C501" s="35" t="s">
        <v>226</v>
      </c>
      <c r="D501" s="35" t="s">
        <v>227</v>
      </c>
      <c r="E501" s="35"/>
      <c r="F501" s="35"/>
      <c r="G501" s="35"/>
      <c r="H501" s="35"/>
      <c r="I501" s="35"/>
      <c r="J501" s="38">
        <v>800000</v>
      </c>
    </row>
    <row r="502" spans="1:10" s="31" customFormat="1" ht="24" customHeight="1">
      <c r="A502" s="35" t="s">
        <v>846</v>
      </c>
      <c r="B502" s="36">
        <v>43474.63358796296</v>
      </c>
      <c r="C502" s="35" t="s">
        <v>228</v>
      </c>
      <c r="D502" s="35" t="s">
        <v>229</v>
      </c>
      <c r="E502" s="35" t="s">
        <v>884</v>
      </c>
      <c r="F502" s="35" t="s">
        <v>885</v>
      </c>
      <c r="G502" s="35" t="s">
        <v>886</v>
      </c>
      <c r="H502" s="35" t="s">
        <v>107</v>
      </c>
      <c r="I502" s="35" t="s">
        <v>233</v>
      </c>
      <c r="J502" s="38">
        <v>800000</v>
      </c>
    </row>
    <row r="503" spans="1:10" s="31" customFormat="1" ht="24" customHeight="1">
      <c r="A503" s="35"/>
      <c r="B503" s="36"/>
      <c r="C503" s="35"/>
      <c r="D503" s="35" t="s">
        <v>887</v>
      </c>
      <c r="E503" s="35"/>
      <c r="F503" s="35"/>
      <c r="G503" s="35"/>
      <c r="H503" s="35"/>
      <c r="I503" s="35"/>
      <c r="J503" s="38">
        <v>27607000</v>
      </c>
    </row>
    <row r="504" spans="1:10" s="31" customFormat="1" ht="24" customHeight="1">
      <c r="A504" s="35"/>
      <c r="B504" s="36"/>
      <c r="C504" s="35" t="s">
        <v>888</v>
      </c>
      <c r="D504" s="35" t="s">
        <v>889</v>
      </c>
      <c r="E504" s="35"/>
      <c r="F504" s="35"/>
      <c r="G504" s="35"/>
      <c r="H504" s="35"/>
      <c r="I504" s="35"/>
      <c r="J504" s="38">
        <v>800000</v>
      </c>
    </row>
    <row r="505" spans="1:10" s="31" customFormat="1" ht="24" customHeight="1">
      <c r="A505" s="35" t="s">
        <v>887</v>
      </c>
      <c r="B505" s="36">
        <v>43440.722453703704</v>
      </c>
      <c r="C505" s="35" t="s">
        <v>890</v>
      </c>
      <c r="D505" s="35" t="s">
        <v>891</v>
      </c>
      <c r="E505" s="35" t="s">
        <v>892</v>
      </c>
      <c r="F505" s="35" t="s">
        <v>893</v>
      </c>
      <c r="G505" s="35" t="s">
        <v>894</v>
      </c>
      <c r="H505" s="35" t="s">
        <v>107</v>
      </c>
      <c r="I505" s="35" t="s">
        <v>233</v>
      </c>
      <c r="J505" s="38">
        <v>50000</v>
      </c>
    </row>
    <row r="506" spans="1:10" s="31" customFormat="1" ht="24" customHeight="1">
      <c r="A506" s="35" t="s">
        <v>887</v>
      </c>
      <c r="B506" s="36">
        <v>43440.72541666667</v>
      </c>
      <c r="C506" s="35" t="s">
        <v>890</v>
      </c>
      <c r="D506" s="35" t="s">
        <v>891</v>
      </c>
      <c r="E506" s="35" t="s">
        <v>895</v>
      </c>
      <c r="F506" s="35" t="s">
        <v>896</v>
      </c>
      <c r="G506" s="35" t="s">
        <v>897</v>
      </c>
      <c r="H506" s="35" t="s">
        <v>107</v>
      </c>
      <c r="I506" s="35" t="s">
        <v>233</v>
      </c>
      <c r="J506" s="38">
        <v>750000</v>
      </c>
    </row>
    <row r="507" spans="1:10" s="31" customFormat="1" ht="24" customHeight="1">
      <c r="A507" s="35"/>
      <c r="B507" s="36"/>
      <c r="C507" s="35" t="s">
        <v>847</v>
      </c>
      <c r="D507" s="35" t="s">
        <v>848</v>
      </c>
      <c r="E507" s="35"/>
      <c r="F507" s="35"/>
      <c r="G507" s="35"/>
      <c r="H507" s="35"/>
      <c r="I507" s="35"/>
      <c r="J507" s="38">
        <v>1640000</v>
      </c>
    </row>
    <row r="508" spans="1:10" s="31" customFormat="1" ht="24" customHeight="1">
      <c r="A508" s="35" t="s">
        <v>887</v>
      </c>
      <c r="B508" s="36">
        <v>43474.64261574074</v>
      </c>
      <c r="C508" s="35" t="s">
        <v>849</v>
      </c>
      <c r="D508" s="35" t="s">
        <v>850</v>
      </c>
      <c r="E508" s="35" t="s">
        <v>898</v>
      </c>
      <c r="F508" s="35" t="s">
        <v>899</v>
      </c>
      <c r="G508" s="35" t="s">
        <v>900</v>
      </c>
      <c r="H508" s="35" t="s">
        <v>127</v>
      </c>
      <c r="I508" s="35" t="s">
        <v>233</v>
      </c>
      <c r="J508" s="38">
        <v>220000</v>
      </c>
    </row>
    <row r="509" spans="1:10" s="31" customFormat="1" ht="24" customHeight="1">
      <c r="A509" s="35" t="s">
        <v>887</v>
      </c>
      <c r="B509" s="36">
        <v>43256.641701388886</v>
      </c>
      <c r="C509" s="35" t="s">
        <v>849</v>
      </c>
      <c r="D509" s="35" t="s">
        <v>850</v>
      </c>
      <c r="E509" s="35" t="s">
        <v>901</v>
      </c>
      <c r="F509" s="35" t="s">
        <v>902</v>
      </c>
      <c r="G509" s="35" t="s">
        <v>903</v>
      </c>
      <c r="H509" s="35" t="s">
        <v>107</v>
      </c>
      <c r="I509" s="35" t="s">
        <v>233</v>
      </c>
      <c r="J509" s="38">
        <v>190000</v>
      </c>
    </row>
    <row r="510" spans="1:10" s="31" customFormat="1" ht="24" customHeight="1">
      <c r="A510" s="35" t="s">
        <v>887</v>
      </c>
      <c r="B510" s="36">
        <v>43256.684594907405</v>
      </c>
      <c r="C510" s="35" t="s">
        <v>849</v>
      </c>
      <c r="D510" s="35" t="s">
        <v>850</v>
      </c>
      <c r="E510" s="35" t="s">
        <v>904</v>
      </c>
      <c r="F510" s="35" t="s">
        <v>905</v>
      </c>
      <c r="G510" s="35" t="s">
        <v>906</v>
      </c>
      <c r="H510" s="35" t="s">
        <v>107</v>
      </c>
      <c r="I510" s="35" t="s">
        <v>233</v>
      </c>
      <c r="J510" s="38">
        <v>1230000</v>
      </c>
    </row>
    <row r="511" spans="1:10" s="31" customFormat="1" ht="24" customHeight="1">
      <c r="A511" s="35"/>
      <c r="B511" s="36"/>
      <c r="C511" s="35" t="s">
        <v>867</v>
      </c>
      <c r="D511" s="35" t="s">
        <v>868</v>
      </c>
      <c r="E511" s="35"/>
      <c r="F511" s="35"/>
      <c r="G511" s="35"/>
      <c r="H511" s="35"/>
      <c r="I511" s="35"/>
      <c r="J511" s="38">
        <v>1300000</v>
      </c>
    </row>
    <row r="512" spans="1:10" s="31" customFormat="1" ht="24" customHeight="1">
      <c r="A512" s="35" t="s">
        <v>887</v>
      </c>
      <c r="B512" s="36">
        <v>43474.64726851852</v>
      </c>
      <c r="C512" s="35" t="s">
        <v>869</v>
      </c>
      <c r="D512" s="35" t="s">
        <v>870</v>
      </c>
      <c r="E512" s="35" t="s">
        <v>907</v>
      </c>
      <c r="F512" s="35" t="s">
        <v>908</v>
      </c>
      <c r="G512" s="35" t="s">
        <v>909</v>
      </c>
      <c r="H512" s="35" t="s">
        <v>127</v>
      </c>
      <c r="I512" s="35" t="s">
        <v>233</v>
      </c>
      <c r="J512" s="38">
        <v>1000000</v>
      </c>
    </row>
    <row r="513" spans="1:10" s="31" customFormat="1" ht="24" customHeight="1">
      <c r="A513" s="35" t="s">
        <v>887</v>
      </c>
      <c r="B513" s="36">
        <v>43256.65494212963</v>
      </c>
      <c r="C513" s="35" t="s">
        <v>869</v>
      </c>
      <c r="D513" s="35" t="s">
        <v>870</v>
      </c>
      <c r="E513" s="35" t="s">
        <v>910</v>
      </c>
      <c r="F513" s="35" t="s">
        <v>911</v>
      </c>
      <c r="G513" s="35" t="s">
        <v>912</v>
      </c>
      <c r="H513" s="35" t="s">
        <v>107</v>
      </c>
      <c r="I513" s="35" t="s">
        <v>233</v>
      </c>
      <c r="J513" s="38">
        <v>300000</v>
      </c>
    </row>
    <row r="514" spans="1:10" s="31" customFormat="1" ht="24" customHeight="1">
      <c r="A514" s="35"/>
      <c r="B514" s="36"/>
      <c r="C514" s="35" t="s">
        <v>872</v>
      </c>
      <c r="D514" s="35" t="s">
        <v>873</v>
      </c>
      <c r="E514" s="35"/>
      <c r="F514" s="35"/>
      <c r="G514" s="35"/>
      <c r="H514" s="35"/>
      <c r="I514" s="35"/>
      <c r="J514" s="38">
        <v>810000</v>
      </c>
    </row>
    <row r="515" spans="1:10" s="31" customFormat="1" ht="24" customHeight="1">
      <c r="A515" s="35" t="s">
        <v>887</v>
      </c>
      <c r="B515" s="36">
        <v>43256.643472222226</v>
      </c>
      <c r="C515" s="35" t="s">
        <v>874</v>
      </c>
      <c r="D515" s="35" t="s">
        <v>875</v>
      </c>
      <c r="E515" s="35" t="s">
        <v>913</v>
      </c>
      <c r="F515" s="35" t="s">
        <v>914</v>
      </c>
      <c r="G515" s="35" t="s">
        <v>915</v>
      </c>
      <c r="H515" s="35" t="s">
        <v>107</v>
      </c>
      <c r="I515" s="35" t="s">
        <v>233</v>
      </c>
      <c r="J515" s="38">
        <v>700000</v>
      </c>
    </row>
    <row r="516" spans="1:10" s="31" customFormat="1" ht="24" customHeight="1">
      <c r="A516" s="35" t="s">
        <v>887</v>
      </c>
      <c r="B516" s="36">
        <v>43256.68393518519</v>
      </c>
      <c r="C516" s="35" t="s">
        <v>874</v>
      </c>
      <c r="D516" s="35" t="s">
        <v>875</v>
      </c>
      <c r="E516" s="35" t="s">
        <v>916</v>
      </c>
      <c r="F516" s="35" t="s">
        <v>917</v>
      </c>
      <c r="G516" s="35" t="s">
        <v>918</v>
      </c>
      <c r="H516" s="35" t="s">
        <v>107</v>
      </c>
      <c r="I516" s="35" t="s">
        <v>233</v>
      </c>
      <c r="J516" s="38">
        <v>50000</v>
      </c>
    </row>
    <row r="517" spans="1:10" s="31" customFormat="1" ht="24" customHeight="1">
      <c r="A517" s="35" t="s">
        <v>887</v>
      </c>
      <c r="B517" s="36">
        <v>43256.64444444444</v>
      </c>
      <c r="C517" s="35" t="s">
        <v>874</v>
      </c>
      <c r="D517" s="35" t="s">
        <v>875</v>
      </c>
      <c r="E517" s="35" t="s">
        <v>919</v>
      </c>
      <c r="F517" s="35" t="s">
        <v>920</v>
      </c>
      <c r="G517" s="35" t="s">
        <v>921</v>
      </c>
      <c r="H517" s="35" t="s">
        <v>107</v>
      </c>
      <c r="I517" s="35" t="s">
        <v>233</v>
      </c>
      <c r="J517" s="38">
        <v>60000</v>
      </c>
    </row>
    <row r="518" spans="1:10" s="31" customFormat="1" ht="24" customHeight="1">
      <c r="A518" s="35"/>
      <c r="B518" s="36"/>
      <c r="C518" s="35" t="s">
        <v>922</v>
      </c>
      <c r="D518" s="35" t="s">
        <v>923</v>
      </c>
      <c r="E518" s="35"/>
      <c r="F518" s="35"/>
      <c r="G518" s="35"/>
      <c r="H518" s="35"/>
      <c r="I518" s="35"/>
      <c r="J518" s="38">
        <v>4010000</v>
      </c>
    </row>
    <row r="519" spans="1:10" s="31" customFormat="1" ht="24" customHeight="1">
      <c r="A519" s="35" t="s">
        <v>887</v>
      </c>
      <c r="B519" s="36">
        <v>43474.46724537037</v>
      </c>
      <c r="C519" s="35" t="s">
        <v>924</v>
      </c>
      <c r="D519" s="35" t="s">
        <v>925</v>
      </c>
      <c r="E519" s="35" t="s">
        <v>926</v>
      </c>
      <c r="F519" s="35" t="s">
        <v>927</v>
      </c>
      <c r="G519" s="35" t="s">
        <v>928</v>
      </c>
      <c r="H519" s="35" t="s">
        <v>103</v>
      </c>
      <c r="I519" s="35" t="s">
        <v>233</v>
      </c>
      <c r="J519" s="38">
        <v>2610000</v>
      </c>
    </row>
    <row r="520" spans="1:10" s="31" customFormat="1" ht="24" customHeight="1">
      <c r="A520" s="35" t="s">
        <v>887</v>
      </c>
      <c r="B520" s="36">
        <v>43256.65390046296</v>
      </c>
      <c r="C520" s="35" t="s">
        <v>924</v>
      </c>
      <c r="D520" s="35" t="s">
        <v>925</v>
      </c>
      <c r="E520" s="35" t="s">
        <v>929</v>
      </c>
      <c r="F520" s="35" t="s">
        <v>930</v>
      </c>
      <c r="G520" s="35" t="s">
        <v>931</v>
      </c>
      <c r="H520" s="35" t="s">
        <v>107</v>
      </c>
      <c r="I520" s="35" t="s">
        <v>233</v>
      </c>
      <c r="J520" s="38">
        <v>700000</v>
      </c>
    </row>
    <row r="521" spans="1:10" s="31" customFormat="1" ht="24" customHeight="1">
      <c r="A521" s="35" t="s">
        <v>887</v>
      </c>
      <c r="B521" s="36">
        <v>43474.63663194444</v>
      </c>
      <c r="C521" s="35" t="s">
        <v>924</v>
      </c>
      <c r="D521" s="35" t="s">
        <v>925</v>
      </c>
      <c r="E521" s="35" t="s">
        <v>932</v>
      </c>
      <c r="F521" s="35" t="s">
        <v>933</v>
      </c>
      <c r="G521" s="35" t="s">
        <v>934</v>
      </c>
      <c r="H521" s="35" t="s">
        <v>107</v>
      </c>
      <c r="I521" s="35" t="s">
        <v>233</v>
      </c>
      <c r="J521" s="38">
        <v>700000</v>
      </c>
    </row>
    <row r="522" spans="1:10" s="31" customFormat="1" ht="24" customHeight="1">
      <c r="A522" s="35"/>
      <c r="B522" s="36"/>
      <c r="C522" s="35" t="s">
        <v>935</v>
      </c>
      <c r="D522" s="35" t="s">
        <v>936</v>
      </c>
      <c r="E522" s="35"/>
      <c r="F522" s="35"/>
      <c r="G522" s="35"/>
      <c r="H522" s="35"/>
      <c r="I522" s="35"/>
      <c r="J522" s="38">
        <v>1000000</v>
      </c>
    </row>
    <row r="523" spans="1:10" s="31" customFormat="1" ht="24" customHeight="1">
      <c r="A523" s="35" t="s">
        <v>887</v>
      </c>
      <c r="B523" s="36">
        <v>43474.63822916667</v>
      </c>
      <c r="C523" s="35" t="s">
        <v>937</v>
      </c>
      <c r="D523" s="35" t="s">
        <v>938</v>
      </c>
      <c r="E523" s="35" t="s">
        <v>939</v>
      </c>
      <c r="F523" s="35" t="s">
        <v>940</v>
      </c>
      <c r="G523" s="35" t="s">
        <v>941</v>
      </c>
      <c r="H523" s="35" t="s">
        <v>107</v>
      </c>
      <c r="I523" s="35" t="s">
        <v>233</v>
      </c>
      <c r="J523" s="38">
        <v>1000000</v>
      </c>
    </row>
    <row r="524" spans="1:10" s="31" customFormat="1" ht="24" customHeight="1">
      <c r="A524" s="35"/>
      <c r="B524" s="36"/>
      <c r="C524" s="35" t="s">
        <v>877</v>
      </c>
      <c r="D524" s="35" t="s">
        <v>878</v>
      </c>
      <c r="E524" s="35"/>
      <c r="F524" s="35"/>
      <c r="G524" s="35"/>
      <c r="H524" s="35"/>
      <c r="I524" s="35"/>
      <c r="J524" s="38">
        <v>1893900</v>
      </c>
    </row>
    <row r="525" spans="1:10" s="31" customFormat="1" ht="24" customHeight="1">
      <c r="A525" s="35" t="s">
        <v>887</v>
      </c>
      <c r="B525" s="36">
        <v>43398.66726851852</v>
      </c>
      <c r="C525" s="35" t="s">
        <v>879</v>
      </c>
      <c r="D525" s="35" t="s">
        <v>880</v>
      </c>
      <c r="E525" s="35" t="s">
        <v>942</v>
      </c>
      <c r="F525" s="35" t="s">
        <v>943</v>
      </c>
      <c r="G525" s="35" t="s">
        <v>944</v>
      </c>
      <c r="H525" s="35" t="s">
        <v>107</v>
      </c>
      <c r="I525" s="35" t="s">
        <v>233</v>
      </c>
      <c r="J525" s="38">
        <v>510000</v>
      </c>
    </row>
    <row r="526" spans="1:10" s="31" customFormat="1" ht="24" customHeight="1">
      <c r="A526" s="35" t="s">
        <v>887</v>
      </c>
      <c r="B526" s="36">
        <v>43474.620462962965</v>
      </c>
      <c r="C526" s="35" t="s">
        <v>879</v>
      </c>
      <c r="D526" s="35" t="s">
        <v>880</v>
      </c>
      <c r="E526" s="35" t="s">
        <v>945</v>
      </c>
      <c r="F526" s="35" t="s">
        <v>946</v>
      </c>
      <c r="G526" s="35" t="s">
        <v>947</v>
      </c>
      <c r="H526" s="35" t="s">
        <v>127</v>
      </c>
      <c r="I526" s="35" t="s">
        <v>233</v>
      </c>
      <c r="J526" s="38">
        <v>1383900</v>
      </c>
    </row>
    <row r="527" spans="1:10" s="31" customFormat="1" ht="24" customHeight="1">
      <c r="A527" s="35"/>
      <c r="B527" s="36"/>
      <c r="C527" s="35" t="s">
        <v>226</v>
      </c>
      <c r="D527" s="35" t="s">
        <v>227</v>
      </c>
      <c r="E527" s="35"/>
      <c r="F527" s="35"/>
      <c r="G527" s="35"/>
      <c r="H527" s="35"/>
      <c r="I527" s="35"/>
      <c r="J527" s="38">
        <v>1938000</v>
      </c>
    </row>
    <row r="528" spans="1:10" s="31" customFormat="1" ht="24" customHeight="1">
      <c r="A528" s="35" t="s">
        <v>887</v>
      </c>
      <c r="B528" s="36">
        <v>43474.62162037037</v>
      </c>
      <c r="C528" s="35" t="s">
        <v>228</v>
      </c>
      <c r="D528" s="35" t="s">
        <v>229</v>
      </c>
      <c r="E528" s="35" t="s">
        <v>948</v>
      </c>
      <c r="F528" s="35" t="s">
        <v>949</v>
      </c>
      <c r="G528" s="35" t="s">
        <v>950</v>
      </c>
      <c r="H528" s="35" t="s">
        <v>107</v>
      </c>
      <c r="I528" s="35" t="s">
        <v>233</v>
      </c>
      <c r="J528" s="38">
        <v>200000</v>
      </c>
    </row>
    <row r="529" spans="1:10" s="31" customFormat="1" ht="24" customHeight="1">
      <c r="A529" s="35" t="s">
        <v>887</v>
      </c>
      <c r="B529" s="36">
        <v>43397.718298611115</v>
      </c>
      <c r="C529" s="35" t="s">
        <v>228</v>
      </c>
      <c r="D529" s="35" t="s">
        <v>229</v>
      </c>
      <c r="E529" s="35" t="s">
        <v>951</v>
      </c>
      <c r="F529" s="35" t="s">
        <v>952</v>
      </c>
      <c r="G529" s="35" t="s">
        <v>953</v>
      </c>
      <c r="H529" s="35" t="s">
        <v>103</v>
      </c>
      <c r="I529" s="35" t="s">
        <v>233</v>
      </c>
      <c r="J529" s="38">
        <v>240000</v>
      </c>
    </row>
    <row r="530" spans="1:10" s="31" customFormat="1" ht="24" customHeight="1">
      <c r="A530" s="35" t="s">
        <v>887</v>
      </c>
      <c r="B530" s="36">
        <v>43474.47545138889</v>
      </c>
      <c r="C530" s="35" t="s">
        <v>228</v>
      </c>
      <c r="D530" s="35" t="s">
        <v>229</v>
      </c>
      <c r="E530" s="35" t="s">
        <v>954</v>
      </c>
      <c r="F530" s="35" t="s">
        <v>955</v>
      </c>
      <c r="G530" s="35" t="s">
        <v>956</v>
      </c>
      <c r="H530" s="35" t="s">
        <v>103</v>
      </c>
      <c r="I530" s="35" t="s">
        <v>233</v>
      </c>
      <c r="J530" s="38">
        <v>50000</v>
      </c>
    </row>
    <row r="531" spans="1:10" s="31" customFormat="1" ht="24" customHeight="1">
      <c r="A531" s="35" t="s">
        <v>887</v>
      </c>
      <c r="B531" s="36">
        <v>43474.46815972222</v>
      </c>
      <c r="C531" s="35" t="s">
        <v>228</v>
      </c>
      <c r="D531" s="35" t="s">
        <v>229</v>
      </c>
      <c r="E531" s="35" t="s">
        <v>957</v>
      </c>
      <c r="F531" s="35" t="s">
        <v>958</v>
      </c>
      <c r="G531" s="35" t="s">
        <v>959</v>
      </c>
      <c r="H531" s="35" t="s">
        <v>103</v>
      </c>
      <c r="I531" s="35" t="s">
        <v>233</v>
      </c>
      <c r="J531" s="38">
        <v>900000</v>
      </c>
    </row>
    <row r="532" spans="1:10" s="31" customFormat="1" ht="24" customHeight="1">
      <c r="A532" s="35" t="s">
        <v>887</v>
      </c>
      <c r="B532" s="36">
        <v>43355.42383101852</v>
      </c>
      <c r="C532" s="35" t="s">
        <v>228</v>
      </c>
      <c r="D532" s="35" t="s">
        <v>229</v>
      </c>
      <c r="E532" s="35" t="s">
        <v>960</v>
      </c>
      <c r="F532" s="35" t="s">
        <v>961</v>
      </c>
      <c r="G532" s="35" t="s">
        <v>962</v>
      </c>
      <c r="H532" s="35" t="s">
        <v>103</v>
      </c>
      <c r="I532" s="35" t="s">
        <v>233</v>
      </c>
      <c r="J532" s="38">
        <v>350000</v>
      </c>
    </row>
    <row r="533" spans="1:10" s="31" customFormat="1" ht="24" customHeight="1">
      <c r="A533" s="35" t="s">
        <v>887</v>
      </c>
      <c r="B533" s="36">
        <v>43440.72190972222</v>
      </c>
      <c r="C533" s="35" t="s">
        <v>228</v>
      </c>
      <c r="D533" s="35" t="s">
        <v>229</v>
      </c>
      <c r="E533" s="35" t="s">
        <v>963</v>
      </c>
      <c r="F533" s="35" t="s">
        <v>964</v>
      </c>
      <c r="G533" s="35" t="s">
        <v>965</v>
      </c>
      <c r="H533" s="35" t="s">
        <v>107</v>
      </c>
      <c r="I533" s="35" t="s">
        <v>233</v>
      </c>
      <c r="J533" s="38">
        <v>98000</v>
      </c>
    </row>
    <row r="534" spans="1:10" s="31" customFormat="1" ht="24" customHeight="1">
      <c r="A534" s="35" t="s">
        <v>887</v>
      </c>
      <c r="B534" s="36">
        <v>43474.6275</v>
      </c>
      <c r="C534" s="35" t="s">
        <v>228</v>
      </c>
      <c r="D534" s="35" t="s">
        <v>229</v>
      </c>
      <c r="E534" s="35" t="s">
        <v>966</v>
      </c>
      <c r="F534" s="35" t="s">
        <v>967</v>
      </c>
      <c r="G534" s="35" t="s">
        <v>968</v>
      </c>
      <c r="H534" s="35" t="s">
        <v>107</v>
      </c>
      <c r="I534" s="35" t="s">
        <v>233</v>
      </c>
      <c r="J534" s="38">
        <v>100000</v>
      </c>
    </row>
    <row r="535" spans="1:10" s="31" customFormat="1" ht="24" customHeight="1">
      <c r="A535" s="35"/>
      <c r="B535" s="36"/>
      <c r="C535" s="35" t="s">
        <v>969</v>
      </c>
      <c r="D535" s="35" t="s">
        <v>970</v>
      </c>
      <c r="E535" s="35"/>
      <c r="F535" s="35"/>
      <c r="G535" s="35"/>
      <c r="H535" s="35"/>
      <c r="I535" s="35"/>
      <c r="J535" s="38">
        <v>10000000</v>
      </c>
    </row>
    <row r="536" spans="1:10" s="31" customFormat="1" ht="24" customHeight="1">
      <c r="A536" s="35" t="s">
        <v>887</v>
      </c>
      <c r="B536" s="36">
        <v>43474.63605324074</v>
      </c>
      <c r="C536" s="35" t="s">
        <v>971</v>
      </c>
      <c r="D536" s="35" t="s">
        <v>972</v>
      </c>
      <c r="E536" s="35" t="s">
        <v>973</v>
      </c>
      <c r="F536" s="35" t="s">
        <v>974</v>
      </c>
      <c r="G536" s="35" t="s">
        <v>975</v>
      </c>
      <c r="H536" s="35" t="s">
        <v>107</v>
      </c>
      <c r="I536" s="35" t="s">
        <v>233</v>
      </c>
      <c r="J536" s="38">
        <v>10000000</v>
      </c>
    </row>
    <row r="537" spans="1:10" s="31" customFormat="1" ht="24" customHeight="1">
      <c r="A537" s="35"/>
      <c r="B537" s="36"/>
      <c r="C537" s="35" t="s">
        <v>366</v>
      </c>
      <c r="D537" s="35" t="s">
        <v>367</v>
      </c>
      <c r="E537" s="35"/>
      <c r="F537" s="35"/>
      <c r="G537" s="35"/>
      <c r="H537" s="35"/>
      <c r="I537" s="35"/>
      <c r="J537" s="38">
        <v>3715100</v>
      </c>
    </row>
    <row r="538" spans="1:10" s="31" customFormat="1" ht="24" customHeight="1">
      <c r="A538" s="35" t="s">
        <v>887</v>
      </c>
      <c r="B538" s="36">
        <v>43474.64640046296</v>
      </c>
      <c r="C538" s="35" t="s">
        <v>368</v>
      </c>
      <c r="D538" s="35" t="s">
        <v>369</v>
      </c>
      <c r="E538" s="35" t="s">
        <v>976</v>
      </c>
      <c r="F538" s="35" t="s">
        <v>977</v>
      </c>
      <c r="G538" s="35" t="s">
        <v>978</v>
      </c>
      <c r="H538" s="35" t="s">
        <v>127</v>
      </c>
      <c r="I538" s="35" t="s">
        <v>233</v>
      </c>
      <c r="J538" s="38">
        <v>3715100</v>
      </c>
    </row>
    <row r="539" spans="1:10" s="31" customFormat="1" ht="24" customHeight="1">
      <c r="A539" s="35"/>
      <c r="B539" s="36"/>
      <c r="C539" s="35" t="s">
        <v>314</v>
      </c>
      <c r="D539" s="35" t="s">
        <v>315</v>
      </c>
      <c r="E539" s="35"/>
      <c r="F539" s="35"/>
      <c r="G539" s="35"/>
      <c r="H539" s="35"/>
      <c r="I539" s="35"/>
      <c r="J539" s="38">
        <v>500000</v>
      </c>
    </row>
    <row r="540" spans="1:10" s="31" customFormat="1" ht="24" customHeight="1">
      <c r="A540" s="35" t="s">
        <v>887</v>
      </c>
      <c r="B540" s="36">
        <v>43474.47045138889</v>
      </c>
      <c r="C540" s="35" t="s">
        <v>316</v>
      </c>
      <c r="D540" s="35" t="s">
        <v>317</v>
      </c>
      <c r="E540" s="35" t="s">
        <v>979</v>
      </c>
      <c r="F540" s="35" t="s">
        <v>980</v>
      </c>
      <c r="G540" s="35" t="s">
        <v>981</v>
      </c>
      <c r="H540" s="35" t="s">
        <v>107</v>
      </c>
      <c r="I540" s="35" t="s">
        <v>233</v>
      </c>
      <c r="J540" s="38">
        <v>200000</v>
      </c>
    </row>
    <row r="541" spans="1:10" s="31" customFormat="1" ht="24" customHeight="1">
      <c r="A541" s="35" t="s">
        <v>887</v>
      </c>
      <c r="B541" s="36">
        <v>43304.46392361111</v>
      </c>
      <c r="C541" s="35" t="s">
        <v>316</v>
      </c>
      <c r="D541" s="35" t="s">
        <v>317</v>
      </c>
      <c r="E541" s="35" t="s">
        <v>982</v>
      </c>
      <c r="F541" s="35" t="s">
        <v>983</v>
      </c>
      <c r="G541" s="35" t="s">
        <v>984</v>
      </c>
      <c r="H541" s="35" t="s">
        <v>103</v>
      </c>
      <c r="I541" s="35" t="s">
        <v>233</v>
      </c>
      <c r="J541" s="38">
        <v>100000</v>
      </c>
    </row>
    <row r="542" spans="1:10" s="31" customFormat="1" ht="24" customHeight="1">
      <c r="A542" s="35" t="s">
        <v>887</v>
      </c>
      <c r="B542" s="36">
        <v>43474.63287037037</v>
      </c>
      <c r="C542" s="35" t="s">
        <v>316</v>
      </c>
      <c r="D542" s="35" t="s">
        <v>317</v>
      </c>
      <c r="E542" s="35" t="s">
        <v>985</v>
      </c>
      <c r="F542" s="35" t="s">
        <v>986</v>
      </c>
      <c r="G542" s="35" t="s">
        <v>987</v>
      </c>
      <c r="H542" s="35" t="s">
        <v>107</v>
      </c>
      <c r="I542" s="35" t="s">
        <v>233</v>
      </c>
      <c r="J542" s="38">
        <v>200000</v>
      </c>
    </row>
    <row r="543" spans="1:10" s="31" customFormat="1" ht="24" customHeight="1">
      <c r="A543" s="35"/>
      <c r="B543" s="36"/>
      <c r="C543" s="35"/>
      <c r="D543" s="35" t="s">
        <v>988</v>
      </c>
      <c r="E543" s="35"/>
      <c r="F543" s="35"/>
      <c r="G543" s="35"/>
      <c r="H543" s="35"/>
      <c r="I543" s="35"/>
      <c r="J543" s="38">
        <v>8636800</v>
      </c>
    </row>
    <row r="544" spans="1:10" s="31" customFormat="1" ht="24" customHeight="1">
      <c r="A544" s="35"/>
      <c r="B544" s="36"/>
      <c r="C544" s="35" t="s">
        <v>226</v>
      </c>
      <c r="D544" s="35" t="s">
        <v>227</v>
      </c>
      <c r="E544" s="35"/>
      <c r="F544" s="35"/>
      <c r="G544" s="35"/>
      <c r="H544" s="35"/>
      <c r="I544" s="35"/>
      <c r="J544" s="38">
        <v>8636800</v>
      </c>
    </row>
    <row r="545" spans="1:10" s="31" customFormat="1" ht="24" customHeight="1">
      <c r="A545" s="35" t="s">
        <v>988</v>
      </c>
      <c r="B545" s="36">
        <v>43474.622569444444</v>
      </c>
      <c r="C545" s="35" t="s">
        <v>228</v>
      </c>
      <c r="D545" s="35" t="s">
        <v>229</v>
      </c>
      <c r="E545" s="35" t="s">
        <v>989</v>
      </c>
      <c r="F545" s="35" t="s">
        <v>990</v>
      </c>
      <c r="G545" s="35" t="s">
        <v>991</v>
      </c>
      <c r="H545" s="35" t="s">
        <v>107</v>
      </c>
      <c r="I545" s="35" t="s">
        <v>233</v>
      </c>
      <c r="J545" s="38">
        <v>925000</v>
      </c>
    </row>
    <row r="546" spans="1:10" s="31" customFormat="1" ht="24" customHeight="1">
      <c r="A546" s="35" t="s">
        <v>988</v>
      </c>
      <c r="B546" s="36">
        <v>43474.469502314816</v>
      </c>
      <c r="C546" s="35" t="s">
        <v>228</v>
      </c>
      <c r="D546" s="35" t="s">
        <v>229</v>
      </c>
      <c r="E546" s="35" t="s">
        <v>992</v>
      </c>
      <c r="F546" s="35" t="s">
        <v>993</v>
      </c>
      <c r="G546" s="35" t="s">
        <v>994</v>
      </c>
      <c r="H546" s="35" t="s">
        <v>107</v>
      </c>
      <c r="I546" s="35" t="s">
        <v>233</v>
      </c>
      <c r="J546" s="38">
        <v>7561800</v>
      </c>
    </row>
    <row r="547" spans="1:10" s="31" customFormat="1" ht="24" customHeight="1">
      <c r="A547" s="35" t="s">
        <v>988</v>
      </c>
      <c r="B547" s="36">
        <v>43474.643009259256</v>
      </c>
      <c r="C547" s="35" t="s">
        <v>228</v>
      </c>
      <c r="D547" s="35" t="s">
        <v>229</v>
      </c>
      <c r="E547" s="35" t="s">
        <v>995</v>
      </c>
      <c r="F547" s="35" t="s">
        <v>996</v>
      </c>
      <c r="G547" s="35" t="s">
        <v>997</v>
      </c>
      <c r="H547" s="35" t="s">
        <v>107</v>
      </c>
      <c r="I547" s="35" t="s">
        <v>233</v>
      </c>
      <c r="J547" s="38">
        <v>150000</v>
      </c>
    </row>
    <row r="548" spans="1:10" s="31" customFormat="1" ht="24" customHeight="1">
      <c r="A548" s="35"/>
      <c r="B548" s="36"/>
      <c r="C548" s="35"/>
      <c r="D548" s="35" t="s">
        <v>998</v>
      </c>
      <c r="E548" s="35"/>
      <c r="F548" s="35"/>
      <c r="G548" s="35"/>
      <c r="H548" s="35"/>
      <c r="I548" s="35"/>
      <c r="J548" s="38">
        <v>3650000</v>
      </c>
    </row>
    <row r="549" spans="1:10" s="31" customFormat="1" ht="24" customHeight="1">
      <c r="A549" s="35"/>
      <c r="B549" s="36"/>
      <c r="C549" s="35" t="s">
        <v>888</v>
      </c>
      <c r="D549" s="35" t="s">
        <v>889</v>
      </c>
      <c r="E549" s="35"/>
      <c r="F549" s="35"/>
      <c r="G549" s="35"/>
      <c r="H549" s="35"/>
      <c r="I549" s="35"/>
      <c r="J549" s="38">
        <v>1550000</v>
      </c>
    </row>
    <row r="550" spans="1:10" s="31" customFormat="1" ht="24" customHeight="1">
      <c r="A550" s="35" t="s">
        <v>998</v>
      </c>
      <c r="B550" s="36">
        <v>43474.64109953704</v>
      </c>
      <c r="C550" s="35" t="s">
        <v>890</v>
      </c>
      <c r="D550" s="35" t="s">
        <v>891</v>
      </c>
      <c r="E550" s="35" t="s">
        <v>999</v>
      </c>
      <c r="F550" s="35" t="s">
        <v>1000</v>
      </c>
      <c r="G550" s="35" t="s">
        <v>1001</v>
      </c>
      <c r="H550" s="35" t="s">
        <v>107</v>
      </c>
      <c r="I550" s="35" t="s">
        <v>233</v>
      </c>
      <c r="J550" s="38">
        <v>100000</v>
      </c>
    </row>
    <row r="551" spans="1:10" s="31" customFormat="1" ht="24" customHeight="1">
      <c r="A551" s="35" t="s">
        <v>998</v>
      </c>
      <c r="B551" s="36">
        <v>43353.65574074074</v>
      </c>
      <c r="C551" s="35" t="s">
        <v>890</v>
      </c>
      <c r="D551" s="35" t="s">
        <v>891</v>
      </c>
      <c r="E551" s="35" t="s">
        <v>1002</v>
      </c>
      <c r="F551" s="35" t="s">
        <v>1003</v>
      </c>
      <c r="G551" s="35" t="s">
        <v>1004</v>
      </c>
      <c r="H551" s="35" t="s">
        <v>107</v>
      </c>
      <c r="I551" s="35" t="s">
        <v>233</v>
      </c>
      <c r="J551" s="38">
        <v>250000</v>
      </c>
    </row>
    <row r="552" spans="1:10" s="31" customFormat="1" ht="24" customHeight="1">
      <c r="A552" s="35" t="s">
        <v>998</v>
      </c>
      <c r="B552" s="36">
        <v>43474.670324074075</v>
      </c>
      <c r="C552" s="35" t="s">
        <v>890</v>
      </c>
      <c r="D552" s="35" t="s">
        <v>891</v>
      </c>
      <c r="E552" s="35" t="s">
        <v>1005</v>
      </c>
      <c r="F552" s="35" t="s">
        <v>1006</v>
      </c>
      <c r="G552" s="35" t="s">
        <v>1007</v>
      </c>
      <c r="H552" s="35" t="s">
        <v>107</v>
      </c>
      <c r="I552" s="35" t="s">
        <v>233</v>
      </c>
      <c r="J552" s="38">
        <v>1200000</v>
      </c>
    </row>
    <row r="553" spans="1:10" s="31" customFormat="1" ht="24" customHeight="1">
      <c r="A553" s="35"/>
      <c r="B553" s="36"/>
      <c r="C553" s="35" t="s">
        <v>1008</v>
      </c>
      <c r="D553" s="35" t="s">
        <v>1009</v>
      </c>
      <c r="E553" s="35"/>
      <c r="F553" s="35"/>
      <c r="G553" s="35"/>
      <c r="H553" s="35"/>
      <c r="I553" s="35"/>
      <c r="J553" s="38">
        <v>2000000</v>
      </c>
    </row>
    <row r="554" spans="1:10" s="31" customFormat="1" ht="24" customHeight="1">
      <c r="A554" s="35" t="s">
        <v>998</v>
      </c>
      <c r="B554" s="36">
        <v>43474.618472222224</v>
      </c>
      <c r="C554" s="35" t="s">
        <v>1010</v>
      </c>
      <c r="D554" s="35" t="s">
        <v>1011</v>
      </c>
      <c r="E554" s="35" t="s">
        <v>1012</v>
      </c>
      <c r="F554" s="35" t="s">
        <v>1013</v>
      </c>
      <c r="G554" s="35" t="s">
        <v>1014</v>
      </c>
      <c r="H554" s="35" t="s">
        <v>107</v>
      </c>
      <c r="I554" s="35" t="s">
        <v>233</v>
      </c>
      <c r="J554" s="38">
        <v>2000000</v>
      </c>
    </row>
    <row r="555" spans="1:10" s="31" customFormat="1" ht="24" customHeight="1">
      <c r="A555" s="35"/>
      <c r="B555" s="36"/>
      <c r="C555" s="35" t="s">
        <v>314</v>
      </c>
      <c r="D555" s="35" t="s">
        <v>315</v>
      </c>
      <c r="E555" s="35"/>
      <c r="F555" s="35"/>
      <c r="G555" s="35"/>
      <c r="H555" s="35"/>
      <c r="I555" s="35"/>
      <c r="J555" s="38">
        <v>100000</v>
      </c>
    </row>
    <row r="556" spans="1:10" s="31" customFormat="1" ht="24" customHeight="1">
      <c r="A556" s="35" t="s">
        <v>998</v>
      </c>
      <c r="B556" s="36">
        <v>43398.62390046296</v>
      </c>
      <c r="C556" s="35" t="s">
        <v>316</v>
      </c>
      <c r="D556" s="35" t="s">
        <v>317</v>
      </c>
      <c r="E556" s="35" t="s">
        <v>1015</v>
      </c>
      <c r="F556" s="35" t="s">
        <v>1016</v>
      </c>
      <c r="G556" s="35" t="s">
        <v>1017</v>
      </c>
      <c r="H556" s="35" t="s">
        <v>103</v>
      </c>
      <c r="I556" s="35" t="s">
        <v>233</v>
      </c>
      <c r="J556" s="38">
        <v>100000</v>
      </c>
    </row>
    <row r="557" spans="1:10" s="31" customFormat="1" ht="24" customHeight="1">
      <c r="A557" s="35"/>
      <c r="B557" s="36"/>
      <c r="C557" s="35"/>
      <c r="D557" s="35" t="s">
        <v>1018</v>
      </c>
      <c r="E557" s="35"/>
      <c r="F557" s="35"/>
      <c r="G557" s="35"/>
      <c r="H557" s="35"/>
      <c r="I557" s="35"/>
      <c r="J557" s="38">
        <v>11716400</v>
      </c>
    </row>
    <row r="558" spans="1:10" s="31" customFormat="1" ht="24" customHeight="1">
      <c r="A558" s="35"/>
      <c r="B558" s="36"/>
      <c r="C558" s="35" t="s">
        <v>108</v>
      </c>
      <c r="D558" s="35" t="s">
        <v>109</v>
      </c>
      <c r="E558" s="35"/>
      <c r="F558" s="35"/>
      <c r="G558" s="35"/>
      <c r="H558" s="35"/>
      <c r="I558" s="35"/>
      <c r="J558" s="38">
        <v>50000</v>
      </c>
    </row>
    <row r="559" spans="1:10" s="31" customFormat="1" ht="24" customHeight="1">
      <c r="A559" s="35" t="s">
        <v>1018</v>
      </c>
      <c r="B559" s="36">
        <v>43398.629791666666</v>
      </c>
      <c r="C559" s="35" t="s">
        <v>110</v>
      </c>
      <c r="D559" s="35" t="s">
        <v>111</v>
      </c>
      <c r="E559" s="35" t="s">
        <v>1019</v>
      </c>
      <c r="F559" s="35" t="s">
        <v>1020</v>
      </c>
      <c r="G559" s="35" t="s">
        <v>1021</v>
      </c>
      <c r="H559" s="35" t="s">
        <v>103</v>
      </c>
      <c r="I559" s="35" t="s">
        <v>233</v>
      </c>
      <c r="J559" s="38">
        <v>50000</v>
      </c>
    </row>
    <row r="560" spans="1:10" s="31" customFormat="1" ht="24" customHeight="1">
      <c r="A560" s="35"/>
      <c r="B560" s="36"/>
      <c r="C560" s="35" t="s">
        <v>574</v>
      </c>
      <c r="D560" s="35" t="s">
        <v>575</v>
      </c>
      <c r="E560" s="35"/>
      <c r="F560" s="35"/>
      <c r="G560" s="35"/>
      <c r="H560" s="35"/>
      <c r="I560" s="35"/>
      <c r="J560" s="38">
        <v>3000000</v>
      </c>
    </row>
    <row r="561" spans="1:10" s="31" customFormat="1" ht="24" customHeight="1">
      <c r="A561" s="35" t="s">
        <v>1018</v>
      </c>
      <c r="B561" s="36">
        <v>43473.715416666666</v>
      </c>
      <c r="C561" s="35" t="s">
        <v>576</v>
      </c>
      <c r="D561" s="35" t="s">
        <v>577</v>
      </c>
      <c r="E561" s="35" t="s">
        <v>1022</v>
      </c>
      <c r="F561" s="35" t="s">
        <v>1023</v>
      </c>
      <c r="G561" s="35" t="s">
        <v>1024</v>
      </c>
      <c r="H561" s="35" t="s">
        <v>107</v>
      </c>
      <c r="I561" s="35" t="s">
        <v>141</v>
      </c>
      <c r="J561" s="38">
        <v>2000000</v>
      </c>
    </row>
    <row r="562" spans="1:10" s="31" customFormat="1" ht="24" customHeight="1">
      <c r="A562" s="35" t="s">
        <v>1018</v>
      </c>
      <c r="B562" s="36">
        <v>43473.71744212963</v>
      </c>
      <c r="C562" s="35" t="s">
        <v>576</v>
      </c>
      <c r="D562" s="35" t="s">
        <v>577</v>
      </c>
      <c r="E562" s="35" t="s">
        <v>1025</v>
      </c>
      <c r="F562" s="35" t="s">
        <v>1026</v>
      </c>
      <c r="G562" s="35" t="s">
        <v>1027</v>
      </c>
      <c r="H562" s="35" t="s">
        <v>107</v>
      </c>
      <c r="I562" s="35" t="s">
        <v>141</v>
      </c>
      <c r="J562" s="38">
        <v>1000000</v>
      </c>
    </row>
    <row r="563" spans="1:10" s="31" customFormat="1" ht="24" customHeight="1">
      <c r="A563" s="35"/>
      <c r="B563" s="36"/>
      <c r="C563" s="35" t="s">
        <v>1028</v>
      </c>
      <c r="D563" s="35" t="s">
        <v>1029</v>
      </c>
      <c r="E563" s="35"/>
      <c r="F563" s="35"/>
      <c r="G563" s="35"/>
      <c r="H563" s="35"/>
      <c r="I563" s="35"/>
      <c r="J563" s="38">
        <v>1100000</v>
      </c>
    </row>
    <row r="564" spans="1:10" s="31" customFormat="1" ht="24" customHeight="1">
      <c r="A564" s="35" t="s">
        <v>1018</v>
      </c>
      <c r="B564" s="36">
        <v>43474.61908564815</v>
      </c>
      <c r="C564" s="35" t="s">
        <v>1030</v>
      </c>
      <c r="D564" s="35" t="s">
        <v>1031</v>
      </c>
      <c r="E564" s="35" t="s">
        <v>1032</v>
      </c>
      <c r="F564" s="35" t="s">
        <v>1033</v>
      </c>
      <c r="G564" s="35" t="s">
        <v>1034</v>
      </c>
      <c r="H564" s="35" t="s">
        <v>107</v>
      </c>
      <c r="I564" s="35" t="s">
        <v>233</v>
      </c>
      <c r="J564" s="38">
        <v>1100000</v>
      </c>
    </row>
    <row r="565" spans="1:10" s="31" customFormat="1" ht="24" customHeight="1">
      <c r="A565" s="35"/>
      <c r="B565" s="36"/>
      <c r="C565" s="35" t="s">
        <v>290</v>
      </c>
      <c r="D565" s="35" t="s">
        <v>291</v>
      </c>
      <c r="E565" s="35"/>
      <c r="F565" s="35"/>
      <c r="G565" s="35"/>
      <c r="H565" s="35"/>
      <c r="I565" s="35"/>
      <c r="J565" s="38">
        <v>640000</v>
      </c>
    </row>
    <row r="566" spans="1:10" s="31" customFormat="1" ht="24" customHeight="1">
      <c r="A566" s="35" t="s">
        <v>1018</v>
      </c>
      <c r="B566" s="36">
        <v>43473.71471064815</v>
      </c>
      <c r="C566" s="35" t="s">
        <v>292</v>
      </c>
      <c r="D566" s="35" t="s">
        <v>293</v>
      </c>
      <c r="E566" s="35" t="s">
        <v>1035</v>
      </c>
      <c r="F566" s="35" t="s">
        <v>1036</v>
      </c>
      <c r="G566" s="35" t="s">
        <v>1037</v>
      </c>
      <c r="H566" s="35" t="s">
        <v>107</v>
      </c>
      <c r="I566" s="35" t="s">
        <v>141</v>
      </c>
      <c r="J566" s="38">
        <v>30000</v>
      </c>
    </row>
    <row r="567" spans="1:10" s="31" customFormat="1" ht="24" customHeight="1">
      <c r="A567" s="35" t="s">
        <v>1018</v>
      </c>
      <c r="B567" s="36">
        <v>43474.62886574074</v>
      </c>
      <c r="C567" s="35" t="s">
        <v>292</v>
      </c>
      <c r="D567" s="35" t="s">
        <v>293</v>
      </c>
      <c r="E567" s="35" t="s">
        <v>1038</v>
      </c>
      <c r="F567" s="35" t="s">
        <v>1039</v>
      </c>
      <c r="G567" s="35" t="s">
        <v>1040</v>
      </c>
      <c r="H567" s="35" t="s">
        <v>107</v>
      </c>
      <c r="I567" s="35" t="s">
        <v>233</v>
      </c>
      <c r="J567" s="38">
        <v>130000</v>
      </c>
    </row>
    <row r="568" spans="1:10" s="31" customFormat="1" ht="24" customHeight="1">
      <c r="A568" s="35" t="s">
        <v>1018</v>
      </c>
      <c r="B568" s="36">
        <v>43474.62988425926</v>
      </c>
      <c r="C568" s="35" t="s">
        <v>292</v>
      </c>
      <c r="D568" s="35" t="s">
        <v>293</v>
      </c>
      <c r="E568" s="35" t="s">
        <v>1041</v>
      </c>
      <c r="F568" s="35" t="s">
        <v>1039</v>
      </c>
      <c r="G568" s="35" t="s">
        <v>1040</v>
      </c>
      <c r="H568" s="35" t="s">
        <v>107</v>
      </c>
      <c r="I568" s="35" t="s">
        <v>233</v>
      </c>
      <c r="J568" s="38">
        <v>480000</v>
      </c>
    </row>
    <row r="569" spans="1:10" s="31" customFormat="1" ht="24" customHeight="1">
      <c r="A569" s="35"/>
      <c r="B569" s="36"/>
      <c r="C569" s="35" t="s">
        <v>1042</v>
      </c>
      <c r="D569" s="35" t="s">
        <v>1043</v>
      </c>
      <c r="E569" s="35"/>
      <c r="F569" s="35"/>
      <c r="G569" s="35"/>
      <c r="H569" s="35"/>
      <c r="I569" s="35"/>
      <c r="J569" s="38">
        <v>250000</v>
      </c>
    </row>
    <row r="570" spans="1:10" s="31" customFormat="1" ht="24" customHeight="1">
      <c r="A570" s="35" t="s">
        <v>1018</v>
      </c>
      <c r="B570" s="36">
        <v>43398.63668981481</v>
      </c>
      <c r="C570" s="35" t="s">
        <v>1044</v>
      </c>
      <c r="D570" s="35" t="s">
        <v>1045</v>
      </c>
      <c r="E570" s="35" t="s">
        <v>1046</v>
      </c>
      <c r="F570" s="35" t="s">
        <v>1047</v>
      </c>
      <c r="G570" s="35" t="s">
        <v>1048</v>
      </c>
      <c r="H570" s="35" t="s">
        <v>107</v>
      </c>
      <c r="I570" s="35" t="s">
        <v>233</v>
      </c>
      <c r="J570" s="38">
        <v>250000</v>
      </c>
    </row>
    <row r="571" spans="1:10" s="31" customFormat="1" ht="24" customHeight="1">
      <c r="A571" s="35"/>
      <c r="B571" s="36"/>
      <c r="C571" s="35" t="s">
        <v>969</v>
      </c>
      <c r="D571" s="35" t="s">
        <v>970</v>
      </c>
      <c r="E571" s="35"/>
      <c r="F571" s="35"/>
      <c r="G571" s="35"/>
      <c r="H571" s="35"/>
      <c r="I571" s="35"/>
      <c r="J571" s="38">
        <v>2800000</v>
      </c>
    </row>
    <row r="572" spans="1:10" s="31" customFormat="1" ht="24" customHeight="1">
      <c r="A572" s="35" t="s">
        <v>1018</v>
      </c>
      <c r="B572" s="36">
        <v>43474.619618055556</v>
      </c>
      <c r="C572" s="35" t="s">
        <v>971</v>
      </c>
      <c r="D572" s="35" t="s">
        <v>972</v>
      </c>
      <c r="E572" s="35" t="s">
        <v>1049</v>
      </c>
      <c r="F572" s="35" t="s">
        <v>1033</v>
      </c>
      <c r="G572" s="35" t="s">
        <v>1034</v>
      </c>
      <c r="H572" s="35" t="s">
        <v>107</v>
      </c>
      <c r="I572" s="35" t="s">
        <v>233</v>
      </c>
      <c r="J572" s="38">
        <v>2700000</v>
      </c>
    </row>
    <row r="573" spans="1:10" s="31" customFormat="1" ht="24" customHeight="1">
      <c r="A573" s="35" t="s">
        <v>1018</v>
      </c>
      <c r="B573" s="36">
        <v>43474.68355324074</v>
      </c>
      <c r="C573" s="35" t="s">
        <v>971</v>
      </c>
      <c r="D573" s="35" t="s">
        <v>972</v>
      </c>
      <c r="E573" s="35" t="s">
        <v>1050</v>
      </c>
      <c r="F573" s="35" t="s">
        <v>1051</v>
      </c>
      <c r="G573" s="35" t="s">
        <v>1052</v>
      </c>
      <c r="H573" s="35" t="s">
        <v>107</v>
      </c>
      <c r="I573" s="35" t="s">
        <v>233</v>
      </c>
      <c r="J573" s="38">
        <v>100000</v>
      </c>
    </row>
    <row r="574" spans="1:10" s="31" customFormat="1" ht="24" customHeight="1">
      <c r="A574" s="35"/>
      <c r="B574" s="36"/>
      <c r="C574" s="35" t="s">
        <v>134</v>
      </c>
      <c r="D574" s="35" t="s">
        <v>135</v>
      </c>
      <c r="E574" s="35"/>
      <c r="F574" s="35"/>
      <c r="G574" s="35"/>
      <c r="H574" s="35"/>
      <c r="I574" s="35"/>
      <c r="J574" s="38">
        <v>2640000</v>
      </c>
    </row>
    <row r="575" spans="1:10" s="31" customFormat="1" ht="24" customHeight="1">
      <c r="A575" s="35" t="s">
        <v>1018</v>
      </c>
      <c r="B575" s="36">
        <v>43497.67601851852</v>
      </c>
      <c r="C575" s="35" t="s">
        <v>136</v>
      </c>
      <c r="D575" s="35" t="s">
        <v>137</v>
      </c>
      <c r="E575" s="35" t="s">
        <v>1053</v>
      </c>
      <c r="F575" s="35" t="s">
        <v>1054</v>
      </c>
      <c r="G575" s="35" t="s">
        <v>1055</v>
      </c>
      <c r="H575" s="35" t="s">
        <v>103</v>
      </c>
      <c r="I575" s="35" t="s">
        <v>233</v>
      </c>
      <c r="J575" s="38">
        <v>890000</v>
      </c>
    </row>
    <row r="576" spans="1:10" s="31" customFormat="1" ht="24" customHeight="1">
      <c r="A576" s="35" t="s">
        <v>1018</v>
      </c>
      <c r="B576" s="36">
        <v>43474.62540509259</v>
      </c>
      <c r="C576" s="35" t="s">
        <v>136</v>
      </c>
      <c r="D576" s="35" t="s">
        <v>137</v>
      </c>
      <c r="E576" s="35" t="s">
        <v>1056</v>
      </c>
      <c r="F576" s="35" t="s">
        <v>1057</v>
      </c>
      <c r="G576" s="35" t="s">
        <v>1058</v>
      </c>
      <c r="H576" s="35" t="s">
        <v>103</v>
      </c>
      <c r="I576" s="35" t="s">
        <v>233</v>
      </c>
      <c r="J576" s="38">
        <v>300000</v>
      </c>
    </row>
    <row r="577" spans="1:10" s="31" customFormat="1" ht="24" customHeight="1">
      <c r="A577" s="35" t="s">
        <v>1018</v>
      </c>
      <c r="B577" s="36">
        <v>43474.62479166667</v>
      </c>
      <c r="C577" s="35" t="s">
        <v>136</v>
      </c>
      <c r="D577" s="35" t="s">
        <v>137</v>
      </c>
      <c r="E577" s="35" t="s">
        <v>1059</v>
      </c>
      <c r="F577" s="35" t="s">
        <v>1060</v>
      </c>
      <c r="G577" s="35" t="s">
        <v>1061</v>
      </c>
      <c r="H577" s="35" t="s">
        <v>103</v>
      </c>
      <c r="I577" s="35" t="s">
        <v>233</v>
      </c>
      <c r="J577" s="38">
        <v>100000</v>
      </c>
    </row>
    <row r="578" spans="1:10" s="31" customFormat="1" ht="24" customHeight="1">
      <c r="A578" s="35" t="s">
        <v>1018</v>
      </c>
      <c r="B578" s="36">
        <v>43474.6141087963</v>
      </c>
      <c r="C578" s="35" t="s">
        <v>136</v>
      </c>
      <c r="D578" s="35" t="s">
        <v>137</v>
      </c>
      <c r="E578" s="35" t="s">
        <v>1062</v>
      </c>
      <c r="F578" s="35" t="s">
        <v>1063</v>
      </c>
      <c r="G578" s="35" t="s">
        <v>1064</v>
      </c>
      <c r="H578" s="35" t="s">
        <v>103</v>
      </c>
      <c r="I578" s="35" t="s">
        <v>233</v>
      </c>
      <c r="J578" s="38">
        <v>500000</v>
      </c>
    </row>
    <row r="579" spans="1:10" s="31" customFormat="1" ht="24" customHeight="1">
      <c r="A579" s="35" t="s">
        <v>1018</v>
      </c>
      <c r="B579" s="36">
        <v>43474.62395833333</v>
      </c>
      <c r="C579" s="35" t="s">
        <v>136</v>
      </c>
      <c r="D579" s="35" t="s">
        <v>137</v>
      </c>
      <c r="E579" s="35" t="s">
        <v>1065</v>
      </c>
      <c r="F579" s="35" t="s">
        <v>1066</v>
      </c>
      <c r="G579" s="35" t="s">
        <v>1067</v>
      </c>
      <c r="H579" s="35" t="s">
        <v>103</v>
      </c>
      <c r="I579" s="35" t="s">
        <v>233</v>
      </c>
      <c r="J579" s="38">
        <v>850000</v>
      </c>
    </row>
    <row r="580" spans="1:10" s="31" customFormat="1" ht="24" customHeight="1">
      <c r="A580" s="35"/>
      <c r="B580" s="36"/>
      <c r="C580" s="35" t="s">
        <v>314</v>
      </c>
      <c r="D580" s="35" t="s">
        <v>315</v>
      </c>
      <c r="E580" s="35"/>
      <c r="F580" s="35"/>
      <c r="G580" s="35"/>
      <c r="H580" s="35"/>
      <c r="I580" s="35"/>
      <c r="J580" s="38">
        <v>1236400</v>
      </c>
    </row>
    <row r="581" spans="1:10" s="31" customFormat="1" ht="24" customHeight="1">
      <c r="A581" s="35" t="s">
        <v>1018</v>
      </c>
      <c r="B581" s="36">
        <v>43474.613171296296</v>
      </c>
      <c r="C581" s="35" t="s">
        <v>316</v>
      </c>
      <c r="D581" s="35" t="s">
        <v>317</v>
      </c>
      <c r="E581" s="35" t="s">
        <v>1068</v>
      </c>
      <c r="F581" s="35" t="s">
        <v>1069</v>
      </c>
      <c r="G581" s="35" t="s">
        <v>1070</v>
      </c>
      <c r="H581" s="35" t="s">
        <v>103</v>
      </c>
      <c r="I581" s="35" t="s">
        <v>233</v>
      </c>
      <c r="J581" s="38">
        <v>36400</v>
      </c>
    </row>
    <row r="582" spans="1:10" s="31" customFormat="1" ht="24" customHeight="1">
      <c r="A582" s="35" t="s">
        <v>1018</v>
      </c>
      <c r="B582" s="36">
        <v>43474.62341435185</v>
      </c>
      <c r="C582" s="35" t="s">
        <v>316</v>
      </c>
      <c r="D582" s="35" t="s">
        <v>317</v>
      </c>
      <c r="E582" s="35" t="s">
        <v>1071</v>
      </c>
      <c r="F582" s="35" t="s">
        <v>1072</v>
      </c>
      <c r="G582" s="35" t="s">
        <v>1073</v>
      </c>
      <c r="H582" s="35" t="s">
        <v>103</v>
      </c>
      <c r="I582" s="35" t="s">
        <v>233</v>
      </c>
      <c r="J582" s="38">
        <v>1200000</v>
      </c>
    </row>
    <row r="583" spans="1:10" s="31" customFormat="1" ht="24" customHeight="1">
      <c r="A583" s="35"/>
      <c r="B583" s="36"/>
      <c r="C583" s="35"/>
      <c r="D583" s="35" t="s">
        <v>1074</v>
      </c>
      <c r="E583" s="35"/>
      <c r="F583" s="35"/>
      <c r="G583" s="35"/>
      <c r="H583" s="35"/>
      <c r="I583" s="35"/>
      <c r="J583" s="38">
        <v>17983200</v>
      </c>
    </row>
    <row r="584" spans="1:10" s="31" customFormat="1" ht="24" customHeight="1">
      <c r="A584" s="35"/>
      <c r="B584" s="36"/>
      <c r="C584" s="35" t="s">
        <v>1075</v>
      </c>
      <c r="D584" s="35" t="s">
        <v>1076</v>
      </c>
      <c r="E584" s="35"/>
      <c r="F584" s="35"/>
      <c r="G584" s="35"/>
      <c r="H584" s="35"/>
      <c r="I584" s="35"/>
      <c r="J584" s="38">
        <v>1200000</v>
      </c>
    </row>
    <row r="585" spans="1:10" s="31" customFormat="1" ht="24" customHeight="1">
      <c r="A585" s="35" t="s">
        <v>1074</v>
      </c>
      <c r="B585" s="36">
        <v>43474.71231481482</v>
      </c>
      <c r="C585" s="35" t="s">
        <v>1077</v>
      </c>
      <c r="D585" s="35" t="s">
        <v>1078</v>
      </c>
      <c r="E585" s="35" t="s">
        <v>1079</v>
      </c>
      <c r="F585" s="35" t="s">
        <v>1080</v>
      </c>
      <c r="G585" s="35" t="s">
        <v>1081</v>
      </c>
      <c r="H585" s="35" t="s">
        <v>107</v>
      </c>
      <c r="I585" s="35" t="s">
        <v>233</v>
      </c>
      <c r="J585" s="38">
        <v>600000</v>
      </c>
    </row>
    <row r="586" spans="1:10" s="31" customFormat="1" ht="24" customHeight="1">
      <c r="A586" s="35" t="s">
        <v>1074</v>
      </c>
      <c r="B586" s="36">
        <v>43474.712916666664</v>
      </c>
      <c r="C586" s="35" t="s">
        <v>1077</v>
      </c>
      <c r="D586" s="35" t="s">
        <v>1078</v>
      </c>
      <c r="E586" s="35" t="s">
        <v>1082</v>
      </c>
      <c r="F586" s="35" t="s">
        <v>1083</v>
      </c>
      <c r="G586" s="35" t="s">
        <v>1084</v>
      </c>
      <c r="H586" s="35" t="s">
        <v>107</v>
      </c>
      <c r="I586" s="35" t="s">
        <v>233</v>
      </c>
      <c r="J586" s="38">
        <v>600000</v>
      </c>
    </row>
    <row r="587" spans="1:10" s="31" customFormat="1" ht="24" customHeight="1">
      <c r="A587" s="35"/>
      <c r="B587" s="36"/>
      <c r="C587" s="35" t="s">
        <v>1085</v>
      </c>
      <c r="D587" s="35" t="s">
        <v>1086</v>
      </c>
      <c r="E587" s="35"/>
      <c r="F587" s="35"/>
      <c r="G587" s="35"/>
      <c r="H587" s="35"/>
      <c r="I587" s="35"/>
      <c r="J587" s="38">
        <v>2963200</v>
      </c>
    </row>
    <row r="588" spans="1:10" s="31" customFormat="1" ht="24" customHeight="1">
      <c r="A588" s="35" t="s">
        <v>1074</v>
      </c>
      <c r="B588" s="36">
        <v>43474.470925925925</v>
      </c>
      <c r="C588" s="35" t="s">
        <v>1087</v>
      </c>
      <c r="D588" s="35" t="s">
        <v>1088</v>
      </c>
      <c r="E588" s="35" t="s">
        <v>1089</v>
      </c>
      <c r="F588" s="35" t="s">
        <v>1090</v>
      </c>
      <c r="G588" s="35" t="s">
        <v>1091</v>
      </c>
      <c r="H588" s="35" t="s">
        <v>103</v>
      </c>
      <c r="I588" s="35" t="s">
        <v>233</v>
      </c>
      <c r="J588" s="38">
        <v>200000</v>
      </c>
    </row>
    <row r="589" spans="1:10" s="31" customFormat="1" ht="24" customHeight="1">
      <c r="A589" s="35" t="s">
        <v>1074</v>
      </c>
      <c r="B589" s="36">
        <v>43398.48094907407</v>
      </c>
      <c r="C589" s="35" t="s">
        <v>1087</v>
      </c>
      <c r="D589" s="35" t="s">
        <v>1088</v>
      </c>
      <c r="E589" s="35" t="s">
        <v>1092</v>
      </c>
      <c r="F589" s="35" t="s">
        <v>1093</v>
      </c>
      <c r="G589" s="35" t="s">
        <v>1094</v>
      </c>
      <c r="H589" s="35" t="s">
        <v>107</v>
      </c>
      <c r="I589" s="35" t="s">
        <v>233</v>
      </c>
      <c r="J589" s="38">
        <v>100000</v>
      </c>
    </row>
    <row r="590" spans="1:10" s="31" customFormat="1" ht="24" customHeight="1">
      <c r="A590" s="35" t="s">
        <v>1074</v>
      </c>
      <c r="B590" s="36">
        <v>43474.64524305556</v>
      </c>
      <c r="C590" s="35" t="s">
        <v>1087</v>
      </c>
      <c r="D590" s="35" t="s">
        <v>1088</v>
      </c>
      <c r="E590" s="35" t="s">
        <v>1095</v>
      </c>
      <c r="F590" s="35" t="s">
        <v>1096</v>
      </c>
      <c r="G590" s="35" t="s">
        <v>1097</v>
      </c>
      <c r="H590" s="35" t="s">
        <v>127</v>
      </c>
      <c r="I590" s="35" t="s">
        <v>233</v>
      </c>
      <c r="J590" s="38">
        <v>1140000</v>
      </c>
    </row>
    <row r="591" spans="1:10" s="31" customFormat="1" ht="24" customHeight="1">
      <c r="A591" s="35" t="s">
        <v>1074</v>
      </c>
      <c r="B591" s="36">
        <v>43304.42422453704</v>
      </c>
      <c r="C591" s="35" t="s">
        <v>1087</v>
      </c>
      <c r="D591" s="35" t="s">
        <v>1088</v>
      </c>
      <c r="E591" s="35" t="s">
        <v>1098</v>
      </c>
      <c r="F591" s="35" t="s">
        <v>1099</v>
      </c>
      <c r="G591" s="35" t="s">
        <v>1100</v>
      </c>
      <c r="H591" s="35" t="s">
        <v>107</v>
      </c>
      <c r="I591" s="35" t="s">
        <v>233</v>
      </c>
      <c r="J591" s="38">
        <v>50000</v>
      </c>
    </row>
    <row r="592" spans="1:10" s="31" customFormat="1" ht="24" customHeight="1">
      <c r="A592" s="35" t="s">
        <v>1074</v>
      </c>
      <c r="B592" s="36">
        <v>43398.484351851854</v>
      </c>
      <c r="C592" s="35" t="s">
        <v>1087</v>
      </c>
      <c r="D592" s="35" t="s">
        <v>1088</v>
      </c>
      <c r="E592" s="35" t="s">
        <v>1101</v>
      </c>
      <c r="F592" s="35" t="s">
        <v>1102</v>
      </c>
      <c r="G592" s="35" t="s">
        <v>1103</v>
      </c>
      <c r="H592" s="35" t="s">
        <v>107</v>
      </c>
      <c r="I592" s="35" t="s">
        <v>233</v>
      </c>
      <c r="J592" s="38">
        <v>50000</v>
      </c>
    </row>
    <row r="593" spans="1:10" s="31" customFormat="1" ht="24" customHeight="1">
      <c r="A593" s="35" t="s">
        <v>1074</v>
      </c>
      <c r="B593" s="36">
        <v>43440.70413194445</v>
      </c>
      <c r="C593" s="35" t="s">
        <v>1087</v>
      </c>
      <c r="D593" s="35" t="s">
        <v>1088</v>
      </c>
      <c r="E593" s="35" t="s">
        <v>1104</v>
      </c>
      <c r="F593" s="35" t="s">
        <v>1105</v>
      </c>
      <c r="G593" s="35" t="s">
        <v>1106</v>
      </c>
      <c r="H593" s="35" t="s">
        <v>107</v>
      </c>
      <c r="I593" s="35" t="s">
        <v>233</v>
      </c>
      <c r="J593" s="38">
        <v>173200</v>
      </c>
    </row>
    <row r="594" spans="1:10" s="31" customFormat="1" ht="24" customHeight="1">
      <c r="A594" s="35" t="s">
        <v>1074</v>
      </c>
      <c r="B594" s="36">
        <v>43409.685520833336</v>
      </c>
      <c r="C594" s="35" t="s">
        <v>1087</v>
      </c>
      <c r="D594" s="35" t="s">
        <v>1088</v>
      </c>
      <c r="E594" s="35" t="s">
        <v>1107</v>
      </c>
      <c r="F594" s="35" t="s">
        <v>1108</v>
      </c>
      <c r="G594" s="35" t="s">
        <v>1109</v>
      </c>
      <c r="H594" s="35" t="s">
        <v>107</v>
      </c>
      <c r="I594" s="35" t="s">
        <v>233</v>
      </c>
      <c r="J594" s="38">
        <v>180000</v>
      </c>
    </row>
    <row r="595" spans="1:10" s="31" customFormat="1" ht="24" customHeight="1">
      <c r="A595" s="35" t="s">
        <v>1074</v>
      </c>
      <c r="B595" s="36">
        <v>43474.648888888885</v>
      </c>
      <c r="C595" s="35" t="s">
        <v>1087</v>
      </c>
      <c r="D595" s="35" t="s">
        <v>1088</v>
      </c>
      <c r="E595" s="35" t="s">
        <v>1110</v>
      </c>
      <c r="F595" s="35" t="s">
        <v>1111</v>
      </c>
      <c r="G595" s="35" t="s">
        <v>1112</v>
      </c>
      <c r="H595" s="35" t="s">
        <v>127</v>
      </c>
      <c r="I595" s="35" t="s">
        <v>233</v>
      </c>
      <c r="J595" s="38">
        <v>630000</v>
      </c>
    </row>
    <row r="596" spans="1:10" s="31" customFormat="1" ht="24" customHeight="1">
      <c r="A596" s="35" t="s">
        <v>1074</v>
      </c>
      <c r="B596" s="36">
        <v>43398.4853125</v>
      </c>
      <c r="C596" s="35" t="s">
        <v>1087</v>
      </c>
      <c r="D596" s="35" t="s">
        <v>1088</v>
      </c>
      <c r="E596" s="35" t="s">
        <v>1113</v>
      </c>
      <c r="F596" s="35" t="s">
        <v>1114</v>
      </c>
      <c r="G596" s="35" t="s">
        <v>1115</v>
      </c>
      <c r="H596" s="35" t="s">
        <v>107</v>
      </c>
      <c r="I596" s="35" t="s">
        <v>233</v>
      </c>
      <c r="J596" s="38">
        <v>440000</v>
      </c>
    </row>
    <row r="597" spans="1:10" s="31" customFormat="1" ht="24" customHeight="1">
      <c r="A597" s="35"/>
      <c r="B597" s="36"/>
      <c r="C597" s="35" t="s">
        <v>1116</v>
      </c>
      <c r="D597" s="35" t="s">
        <v>1117</v>
      </c>
      <c r="E597" s="35"/>
      <c r="F597" s="35"/>
      <c r="G597" s="35"/>
      <c r="H597" s="35"/>
      <c r="I597" s="35"/>
      <c r="J597" s="38">
        <v>300000</v>
      </c>
    </row>
    <row r="598" spans="1:10" s="31" customFormat="1" ht="24" customHeight="1">
      <c r="A598" s="35" t="s">
        <v>1074</v>
      </c>
      <c r="B598" s="36">
        <v>43440.70621527778</v>
      </c>
      <c r="C598" s="35" t="s">
        <v>1118</v>
      </c>
      <c r="D598" s="35" t="s">
        <v>1119</v>
      </c>
      <c r="E598" s="35" t="s">
        <v>1120</v>
      </c>
      <c r="F598" s="35" t="s">
        <v>1121</v>
      </c>
      <c r="G598" s="35" t="s">
        <v>1122</v>
      </c>
      <c r="H598" s="35" t="s">
        <v>127</v>
      </c>
      <c r="I598" s="35" t="s">
        <v>233</v>
      </c>
      <c r="J598" s="38">
        <v>300000</v>
      </c>
    </row>
    <row r="599" spans="1:10" s="31" customFormat="1" ht="24" customHeight="1">
      <c r="A599" s="35"/>
      <c r="B599" s="36"/>
      <c r="C599" s="35" t="s">
        <v>1123</v>
      </c>
      <c r="D599" s="35" t="s">
        <v>1124</v>
      </c>
      <c r="E599" s="35"/>
      <c r="F599" s="35"/>
      <c r="G599" s="35"/>
      <c r="H599" s="35"/>
      <c r="I599" s="35"/>
      <c r="J599" s="38">
        <v>817200</v>
      </c>
    </row>
    <row r="600" spans="1:10" s="31" customFormat="1" ht="24" customHeight="1">
      <c r="A600" s="35" t="s">
        <v>1074</v>
      </c>
      <c r="B600" s="36">
        <v>43474.64931712963</v>
      </c>
      <c r="C600" s="35" t="s">
        <v>1125</v>
      </c>
      <c r="D600" s="35" t="s">
        <v>1126</v>
      </c>
      <c r="E600" s="35" t="s">
        <v>1127</v>
      </c>
      <c r="F600" s="35" t="s">
        <v>1128</v>
      </c>
      <c r="G600" s="35" t="s">
        <v>1129</v>
      </c>
      <c r="H600" s="35" t="s">
        <v>127</v>
      </c>
      <c r="I600" s="35" t="s">
        <v>233</v>
      </c>
      <c r="J600" s="38">
        <v>817200</v>
      </c>
    </row>
    <row r="601" spans="1:10" s="31" customFormat="1" ht="24" customHeight="1">
      <c r="A601" s="35"/>
      <c r="B601" s="36"/>
      <c r="C601" s="35" t="s">
        <v>1130</v>
      </c>
      <c r="D601" s="35" t="s">
        <v>1131</v>
      </c>
      <c r="E601" s="35"/>
      <c r="F601" s="35"/>
      <c r="G601" s="35"/>
      <c r="H601" s="35"/>
      <c r="I601" s="35"/>
      <c r="J601" s="38">
        <v>8633400</v>
      </c>
    </row>
    <row r="602" spans="1:10" s="31" customFormat="1" ht="24" customHeight="1">
      <c r="A602" s="35" t="s">
        <v>1074</v>
      </c>
      <c r="B602" s="36">
        <v>43398.482627314814</v>
      </c>
      <c r="C602" s="35" t="s">
        <v>1132</v>
      </c>
      <c r="D602" s="35" t="s">
        <v>1133</v>
      </c>
      <c r="E602" s="35" t="s">
        <v>1134</v>
      </c>
      <c r="F602" s="35" t="s">
        <v>1135</v>
      </c>
      <c r="G602" s="35" t="s">
        <v>1136</v>
      </c>
      <c r="H602" s="35" t="s">
        <v>127</v>
      </c>
      <c r="I602" s="35" t="s">
        <v>233</v>
      </c>
      <c r="J602" s="38">
        <v>100000</v>
      </c>
    </row>
    <row r="603" spans="1:10" s="31" customFormat="1" ht="24" customHeight="1">
      <c r="A603" s="35" t="s">
        <v>1074</v>
      </c>
      <c r="B603" s="36">
        <v>43440.69763888889</v>
      </c>
      <c r="C603" s="35" t="s">
        <v>1132</v>
      </c>
      <c r="D603" s="35" t="s">
        <v>1133</v>
      </c>
      <c r="E603" s="35" t="s">
        <v>1137</v>
      </c>
      <c r="F603" s="35" t="s">
        <v>1138</v>
      </c>
      <c r="G603" s="35" t="s">
        <v>1139</v>
      </c>
      <c r="H603" s="35" t="s">
        <v>107</v>
      </c>
      <c r="I603" s="35" t="s">
        <v>233</v>
      </c>
      <c r="J603" s="38">
        <v>250800</v>
      </c>
    </row>
    <row r="604" spans="1:10" s="31" customFormat="1" ht="24" customHeight="1">
      <c r="A604" s="35" t="s">
        <v>1074</v>
      </c>
      <c r="B604" s="36">
        <v>43440.70894675926</v>
      </c>
      <c r="C604" s="35" t="s">
        <v>1132</v>
      </c>
      <c r="D604" s="35" t="s">
        <v>1133</v>
      </c>
      <c r="E604" s="35" t="s">
        <v>1140</v>
      </c>
      <c r="F604" s="35" t="s">
        <v>1141</v>
      </c>
      <c r="G604" s="35" t="s">
        <v>1142</v>
      </c>
      <c r="H604" s="35" t="s">
        <v>127</v>
      </c>
      <c r="I604" s="35" t="s">
        <v>233</v>
      </c>
      <c r="J604" s="38">
        <v>44300</v>
      </c>
    </row>
    <row r="605" spans="1:10" s="31" customFormat="1" ht="24" customHeight="1">
      <c r="A605" s="35" t="s">
        <v>1074</v>
      </c>
      <c r="B605" s="36">
        <v>43474.700740740744</v>
      </c>
      <c r="C605" s="35" t="s">
        <v>1132</v>
      </c>
      <c r="D605" s="35" t="s">
        <v>1133</v>
      </c>
      <c r="E605" s="35" t="s">
        <v>1143</v>
      </c>
      <c r="F605" s="35" t="s">
        <v>1144</v>
      </c>
      <c r="G605" s="35" t="s">
        <v>1145</v>
      </c>
      <c r="H605" s="35" t="s">
        <v>107</v>
      </c>
      <c r="I605" s="35" t="s">
        <v>233</v>
      </c>
      <c r="J605" s="38">
        <v>1980100</v>
      </c>
    </row>
    <row r="606" spans="1:10" s="31" customFormat="1" ht="24" customHeight="1">
      <c r="A606" s="35" t="s">
        <v>1074</v>
      </c>
      <c r="B606" s="36">
        <v>43440.70853009259</v>
      </c>
      <c r="C606" s="35" t="s">
        <v>1132</v>
      </c>
      <c r="D606" s="35" t="s">
        <v>1133</v>
      </c>
      <c r="E606" s="35" t="s">
        <v>1146</v>
      </c>
      <c r="F606" s="35" t="s">
        <v>1141</v>
      </c>
      <c r="G606" s="35" t="s">
        <v>1142</v>
      </c>
      <c r="H606" s="35" t="s">
        <v>107</v>
      </c>
      <c r="I606" s="35" t="s">
        <v>233</v>
      </c>
      <c r="J606" s="38">
        <v>6000</v>
      </c>
    </row>
    <row r="607" spans="1:10" s="31" customFormat="1" ht="24" customHeight="1">
      <c r="A607" s="35" t="s">
        <v>1074</v>
      </c>
      <c r="B607" s="36">
        <v>43474.701261574075</v>
      </c>
      <c r="C607" s="35" t="s">
        <v>1132</v>
      </c>
      <c r="D607" s="35" t="s">
        <v>1133</v>
      </c>
      <c r="E607" s="35" t="s">
        <v>1147</v>
      </c>
      <c r="F607" s="35" t="s">
        <v>1144</v>
      </c>
      <c r="G607" s="35" t="s">
        <v>1145</v>
      </c>
      <c r="H607" s="35" t="s">
        <v>127</v>
      </c>
      <c r="I607" s="35" t="s">
        <v>233</v>
      </c>
      <c r="J607" s="38">
        <v>6252200</v>
      </c>
    </row>
    <row r="608" spans="1:10" s="31" customFormat="1" ht="24" customHeight="1">
      <c r="A608" s="35"/>
      <c r="B608" s="36"/>
      <c r="C608" s="35" t="s">
        <v>1148</v>
      </c>
      <c r="D608" s="35" t="s">
        <v>1149</v>
      </c>
      <c r="E608" s="35"/>
      <c r="F608" s="35"/>
      <c r="G608" s="35"/>
      <c r="H608" s="35"/>
      <c r="I608" s="35"/>
      <c r="J608" s="38">
        <v>586800</v>
      </c>
    </row>
    <row r="609" spans="1:10" s="31" customFormat="1" ht="24" customHeight="1">
      <c r="A609" s="35" t="s">
        <v>1074</v>
      </c>
      <c r="B609" s="36">
        <v>43440.70694444444</v>
      </c>
      <c r="C609" s="35" t="s">
        <v>1150</v>
      </c>
      <c r="D609" s="35" t="s">
        <v>1151</v>
      </c>
      <c r="E609" s="35" t="s">
        <v>1152</v>
      </c>
      <c r="F609" s="35" t="s">
        <v>1153</v>
      </c>
      <c r="G609" s="35" t="s">
        <v>1154</v>
      </c>
      <c r="H609" s="35" t="s">
        <v>127</v>
      </c>
      <c r="I609" s="35" t="s">
        <v>233</v>
      </c>
      <c r="J609" s="38">
        <v>586800</v>
      </c>
    </row>
    <row r="610" spans="1:10" s="31" customFormat="1" ht="24" customHeight="1">
      <c r="A610" s="35"/>
      <c r="B610" s="36"/>
      <c r="C610" s="35" t="s">
        <v>1155</v>
      </c>
      <c r="D610" s="35" t="s">
        <v>1156</v>
      </c>
      <c r="E610" s="35"/>
      <c r="F610" s="35"/>
      <c r="G610" s="35"/>
      <c r="H610" s="35"/>
      <c r="I610" s="35"/>
      <c r="J610" s="38">
        <v>100000</v>
      </c>
    </row>
    <row r="611" spans="1:10" s="31" customFormat="1" ht="24" customHeight="1">
      <c r="A611" s="35" t="s">
        <v>1074</v>
      </c>
      <c r="B611" s="36">
        <v>43304.42701388889</v>
      </c>
      <c r="C611" s="35" t="s">
        <v>1157</v>
      </c>
      <c r="D611" s="35" t="s">
        <v>1158</v>
      </c>
      <c r="E611" s="35" t="s">
        <v>1159</v>
      </c>
      <c r="F611" s="35" t="s">
        <v>1160</v>
      </c>
      <c r="G611" s="35" t="s">
        <v>1161</v>
      </c>
      <c r="H611" s="35" t="s">
        <v>107</v>
      </c>
      <c r="I611" s="35" t="s">
        <v>233</v>
      </c>
      <c r="J611" s="38">
        <v>100000</v>
      </c>
    </row>
    <row r="612" spans="1:10" s="31" customFormat="1" ht="24" customHeight="1">
      <c r="A612" s="35"/>
      <c r="B612" s="36"/>
      <c r="C612" s="35" t="s">
        <v>1162</v>
      </c>
      <c r="D612" s="35" t="s">
        <v>1163</v>
      </c>
      <c r="E612" s="35"/>
      <c r="F612" s="35"/>
      <c r="G612" s="35"/>
      <c r="H612" s="35"/>
      <c r="I612" s="35"/>
      <c r="J612" s="38">
        <v>22600</v>
      </c>
    </row>
    <row r="613" spans="1:10" s="31" customFormat="1" ht="24" customHeight="1">
      <c r="A613" s="35" t="s">
        <v>1074</v>
      </c>
      <c r="B613" s="36">
        <v>43440.700277777774</v>
      </c>
      <c r="C613" s="35" t="s">
        <v>1164</v>
      </c>
      <c r="D613" s="35" t="s">
        <v>1165</v>
      </c>
      <c r="E613" s="35" t="s">
        <v>1166</v>
      </c>
      <c r="F613" s="35" t="s">
        <v>1167</v>
      </c>
      <c r="G613" s="35" t="s">
        <v>1168</v>
      </c>
      <c r="H613" s="35" t="s">
        <v>127</v>
      </c>
      <c r="I613" s="35" t="s">
        <v>233</v>
      </c>
      <c r="J613" s="38">
        <v>22600</v>
      </c>
    </row>
    <row r="614" spans="1:10" s="31" customFormat="1" ht="24" customHeight="1">
      <c r="A614" s="35"/>
      <c r="B614" s="36"/>
      <c r="C614" s="35" t="s">
        <v>1169</v>
      </c>
      <c r="D614" s="35" t="s">
        <v>1170</v>
      </c>
      <c r="E614" s="35"/>
      <c r="F614" s="35"/>
      <c r="G614" s="35"/>
      <c r="H614" s="35"/>
      <c r="I614" s="35"/>
      <c r="J614" s="38">
        <v>500000</v>
      </c>
    </row>
    <row r="615" spans="1:10" s="31" customFormat="1" ht="24" customHeight="1">
      <c r="A615" s="35" t="s">
        <v>1074</v>
      </c>
      <c r="B615" s="36">
        <v>43440.7075462963</v>
      </c>
      <c r="C615" s="35" t="s">
        <v>1171</v>
      </c>
      <c r="D615" s="35" t="s">
        <v>1172</v>
      </c>
      <c r="E615" s="35" t="s">
        <v>1173</v>
      </c>
      <c r="F615" s="35" t="s">
        <v>1174</v>
      </c>
      <c r="G615" s="35" t="s">
        <v>1175</v>
      </c>
      <c r="H615" s="35" t="s">
        <v>127</v>
      </c>
      <c r="I615" s="35" t="s">
        <v>233</v>
      </c>
      <c r="J615" s="38">
        <v>250000</v>
      </c>
    </row>
    <row r="616" spans="1:10" s="31" customFormat="1" ht="24" customHeight="1">
      <c r="A616" s="35" t="s">
        <v>1074</v>
      </c>
      <c r="B616" s="36">
        <v>43398.48206018518</v>
      </c>
      <c r="C616" s="35" t="s">
        <v>1171</v>
      </c>
      <c r="D616" s="35" t="s">
        <v>1172</v>
      </c>
      <c r="E616" s="35" t="s">
        <v>1176</v>
      </c>
      <c r="F616" s="35" t="s">
        <v>1177</v>
      </c>
      <c r="G616" s="35" t="s">
        <v>1178</v>
      </c>
      <c r="H616" s="35" t="s">
        <v>107</v>
      </c>
      <c r="I616" s="35" t="s">
        <v>233</v>
      </c>
      <c r="J616" s="38">
        <v>50000</v>
      </c>
    </row>
    <row r="617" spans="1:10" s="31" customFormat="1" ht="24" customHeight="1">
      <c r="A617" s="35" t="s">
        <v>1074</v>
      </c>
      <c r="B617" s="36">
        <v>43398.48355324074</v>
      </c>
      <c r="C617" s="35" t="s">
        <v>1171</v>
      </c>
      <c r="D617" s="35" t="s">
        <v>1172</v>
      </c>
      <c r="E617" s="35" t="s">
        <v>1179</v>
      </c>
      <c r="F617" s="35" t="s">
        <v>1180</v>
      </c>
      <c r="G617" s="35" t="s">
        <v>1181</v>
      </c>
      <c r="H617" s="35" t="s">
        <v>107</v>
      </c>
      <c r="I617" s="35" t="s">
        <v>233</v>
      </c>
      <c r="J617" s="38">
        <v>200000</v>
      </c>
    </row>
    <row r="618" spans="1:10" s="31" customFormat="1" ht="24" customHeight="1">
      <c r="A618" s="35"/>
      <c r="B618" s="36"/>
      <c r="C618" s="35" t="s">
        <v>1182</v>
      </c>
      <c r="D618" s="35" t="s">
        <v>1183</v>
      </c>
      <c r="E618" s="35"/>
      <c r="F618" s="35"/>
      <c r="G618" s="35"/>
      <c r="H618" s="35"/>
      <c r="I618" s="35"/>
      <c r="J618" s="38">
        <v>2290000</v>
      </c>
    </row>
    <row r="619" spans="1:10" s="31" customFormat="1" ht="24" customHeight="1">
      <c r="A619" s="35" t="s">
        <v>1074</v>
      </c>
      <c r="B619" s="36">
        <v>43474.46912037037</v>
      </c>
      <c r="C619" s="35" t="s">
        <v>1184</v>
      </c>
      <c r="D619" s="35" t="s">
        <v>1185</v>
      </c>
      <c r="E619" s="35" t="s">
        <v>1186</v>
      </c>
      <c r="F619" s="35" t="s">
        <v>1187</v>
      </c>
      <c r="G619" s="35" t="s">
        <v>1188</v>
      </c>
      <c r="H619" s="35" t="s">
        <v>103</v>
      </c>
      <c r="I619" s="35" t="s">
        <v>233</v>
      </c>
      <c r="J619" s="38">
        <v>2190000</v>
      </c>
    </row>
    <row r="620" spans="1:10" s="31" customFormat="1" ht="24" customHeight="1">
      <c r="A620" s="35" t="s">
        <v>1074</v>
      </c>
      <c r="B620" s="36">
        <v>43304.42628472222</v>
      </c>
      <c r="C620" s="35" t="s">
        <v>1184</v>
      </c>
      <c r="D620" s="35" t="s">
        <v>1185</v>
      </c>
      <c r="E620" s="35" t="s">
        <v>1189</v>
      </c>
      <c r="F620" s="35" t="s">
        <v>1160</v>
      </c>
      <c r="G620" s="35" t="s">
        <v>1161</v>
      </c>
      <c r="H620" s="35" t="s">
        <v>107</v>
      </c>
      <c r="I620" s="35" t="s">
        <v>233</v>
      </c>
      <c r="J620" s="38">
        <v>100000</v>
      </c>
    </row>
    <row r="621" spans="1:10" s="31" customFormat="1" ht="24" customHeight="1">
      <c r="A621" s="35"/>
      <c r="B621" s="36"/>
      <c r="C621" s="35" t="s">
        <v>314</v>
      </c>
      <c r="D621" s="35" t="s">
        <v>315</v>
      </c>
      <c r="E621" s="35"/>
      <c r="F621" s="35"/>
      <c r="G621" s="35"/>
      <c r="H621" s="35"/>
      <c r="I621" s="35"/>
      <c r="J621" s="38">
        <v>200000</v>
      </c>
    </row>
    <row r="622" spans="1:10" s="31" customFormat="1" ht="24" customHeight="1">
      <c r="A622" s="35" t="s">
        <v>1074</v>
      </c>
      <c r="B622" s="36">
        <v>43453.4540162037</v>
      </c>
      <c r="C622" s="35" t="s">
        <v>316</v>
      </c>
      <c r="D622" s="35" t="s">
        <v>317</v>
      </c>
      <c r="E622" s="35" t="s">
        <v>1190</v>
      </c>
      <c r="F622" s="35" t="s">
        <v>1191</v>
      </c>
      <c r="G622" s="35" t="s">
        <v>1192</v>
      </c>
      <c r="H622" s="35" t="s">
        <v>127</v>
      </c>
      <c r="I622" s="35" t="s">
        <v>141</v>
      </c>
      <c r="J622" s="38">
        <v>200000</v>
      </c>
    </row>
    <row r="623" spans="1:10" s="31" customFormat="1" ht="24" customHeight="1">
      <c r="A623" s="35"/>
      <c r="B623" s="36"/>
      <c r="C623" s="35" t="s">
        <v>164</v>
      </c>
      <c r="D623" s="35" t="s">
        <v>165</v>
      </c>
      <c r="E623" s="35"/>
      <c r="F623" s="35"/>
      <c r="G623" s="35"/>
      <c r="H623" s="35"/>
      <c r="I623" s="35"/>
      <c r="J623" s="38">
        <v>370000</v>
      </c>
    </row>
    <row r="624" spans="1:10" s="31" customFormat="1" ht="24" customHeight="1">
      <c r="A624" s="35" t="s">
        <v>1074</v>
      </c>
      <c r="B624" s="36">
        <v>43382.472349537034</v>
      </c>
      <c r="C624" s="35" t="s">
        <v>166</v>
      </c>
      <c r="D624" s="35" t="s">
        <v>167</v>
      </c>
      <c r="E624" s="35" t="s">
        <v>1193</v>
      </c>
      <c r="F624" s="35" t="s">
        <v>1194</v>
      </c>
      <c r="G624" s="35" t="s">
        <v>1195</v>
      </c>
      <c r="H624" s="35" t="s">
        <v>107</v>
      </c>
      <c r="I624" s="35" t="s">
        <v>141</v>
      </c>
      <c r="J624" s="38">
        <v>370000</v>
      </c>
    </row>
    <row r="625" spans="1:10" s="31" customFormat="1" ht="24" customHeight="1">
      <c r="A625" s="35"/>
      <c r="B625" s="36"/>
      <c r="C625" s="35"/>
      <c r="D625" s="35" t="s">
        <v>1196</v>
      </c>
      <c r="E625" s="35"/>
      <c r="F625" s="35"/>
      <c r="G625" s="35"/>
      <c r="H625" s="35"/>
      <c r="I625" s="35"/>
      <c r="J625" s="38">
        <v>1410000</v>
      </c>
    </row>
    <row r="626" spans="1:10" s="31" customFormat="1" ht="24" customHeight="1">
      <c r="A626" s="35"/>
      <c r="B626" s="36"/>
      <c r="C626" s="35" t="s">
        <v>1197</v>
      </c>
      <c r="D626" s="35" t="s">
        <v>1198</v>
      </c>
      <c r="E626" s="35"/>
      <c r="F626" s="35"/>
      <c r="G626" s="35"/>
      <c r="H626" s="35"/>
      <c r="I626" s="35"/>
      <c r="J626" s="38">
        <v>80000</v>
      </c>
    </row>
    <row r="627" spans="1:10" s="31" customFormat="1" ht="24" customHeight="1">
      <c r="A627" s="35" t="s">
        <v>1196</v>
      </c>
      <c r="B627" s="36">
        <v>43304.455405092594</v>
      </c>
      <c r="C627" s="35" t="s">
        <v>1199</v>
      </c>
      <c r="D627" s="35" t="s">
        <v>1200</v>
      </c>
      <c r="E627" s="35" t="s">
        <v>1201</v>
      </c>
      <c r="F627" s="35" t="s">
        <v>1202</v>
      </c>
      <c r="G627" s="35" t="s">
        <v>1203</v>
      </c>
      <c r="H627" s="35" t="s">
        <v>107</v>
      </c>
      <c r="I627" s="35" t="s">
        <v>233</v>
      </c>
      <c r="J627" s="38">
        <v>80000</v>
      </c>
    </row>
    <row r="628" spans="1:10" s="31" customFormat="1" ht="24" customHeight="1">
      <c r="A628" s="35"/>
      <c r="B628" s="36"/>
      <c r="C628" s="35" t="s">
        <v>1204</v>
      </c>
      <c r="D628" s="35" t="s">
        <v>1205</v>
      </c>
      <c r="E628" s="35"/>
      <c r="F628" s="35"/>
      <c r="G628" s="35"/>
      <c r="H628" s="35"/>
      <c r="I628" s="35"/>
      <c r="J628" s="38">
        <v>1330000</v>
      </c>
    </row>
    <row r="629" spans="1:10" s="31" customFormat="1" ht="24" customHeight="1">
      <c r="A629" s="35" t="s">
        <v>1196</v>
      </c>
      <c r="B629" s="36">
        <v>43451.6821875</v>
      </c>
      <c r="C629" s="35" t="s">
        <v>1206</v>
      </c>
      <c r="D629" s="35" t="s">
        <v>1207</v>
      </c>
      <c r="E629" s="35" t="s">
        <v>1208</v>
      </c>
      <c r="F629" s="35" t="s">
        <v>1209</v>
      </c>
      <c r="G629" s="35" t="s">
        <v>1210</v>
      </c>
      <c r="H629" s="35" t="s">
        <v>127</v>
      </c>
      <c r="I629" s="35" t="s">
        <v>233</v>
      </c>
      <c r="J629" s="38">
        <v>1330000</v>
      </c>
    </row>
    <row r="630" spans="1:10" s="31" customFormat="1" ht="24" customHeight="1">
      <c r="A630" s="35"/>
      <c r="B630" s="36"/>
      <c r="C630" s="35"/>
      <c r="D630" s="35" t="s">
        <v>1211</v>
      </c>
      <c r="E630" s="35"/>
      <c r="F630" s="35"/>
      <c r="G630" s="35"/>
      <c r="H630" s="35"/>
      <c r="I630" s="35"/>
      <c r="J630" s="38">
        <v>80000</v>
      </c>
    </row>
    <row r="631" spans="1:10" s="31" customFormat="1" ht="24" customHeight="1">
      <c r="A631" s="35"/>
      <c r="B631" s="36"/>
      <c r="C631" s="35" t="s">
        <v>1212</v>
      </c>
      <c r="D631" s="35" t="s">
        <v>1213</v>
      </c>
      <c r="E631" s="35"/>
      <c r="F631" s="35"/>
      <c r="G631" s="35"/>
      <c r="H631" s="35"/>
      <c r="I631" s="35"/>
      <c r="J631" s="38">
        <v>80000</v>
      </c>
    </row>
    <row r="632" spans="1:10" s="31" customFormat="1" ht="24" customHeight="1">
      <c r="A632" s="35" t="s">
        <v>1211</v>
      </c>
      <c r="B632" s="36">
        <v>43199.40988425926</v>
      </c>
      <c r="C632" s="35" t="s">
        <v>1214</v>
      </c>
      <c r="D632" s="35" t="s">
        <v>1215</v>
      </c>
      <c r="E632" s="35" t="s">
        <v>1216</v>
      </c>
      <c r="F632" s="35" t="s">
        <v>1217</v>
      </c>
      <c r="G632" s="35" t="s">
        <v>1218</v>
      </c>
      <c r="H632" s="35" t="s">
        <v>127</v>
      </c>
      <c r="I632" s="35" t="s">
        <v>233</v>
      </c>
      <c r="J632" s="38">
        <v>30000</v>
      </c>
    </row>
    <row r="633" spans="1:10" s="31" customFormat="1" ht="24" customHeight="1">
      <c r="A633" s="35" t="s">
        <v>1211</v>
      </c>
      <c r="B633" s="36">
        <v>43440.78802083333</v>
      </c>
      <c r="C633" s="35" t="s">
        <v>1214</v>
      </c>
      <c r="D633" s="35" t="s">
        <v>1215</v>
      </c>
      <c r="E633" s="35" t="s">
        <v>1219</v>
      </c>
      <c r="F633" s="35" t="s">
        <v>1220</v>
      </c>
      <c r="G633" s="35" t="s">
        <v>1221</v>
      </c>
      <c r="H633" s="35" t="s">
        <v>127</v>
      </c>
      <c r="I633" s="35" t="s">
        <v>233</v>
      </c>
      <c r="J633" s="38">
        <v>50000</v>
      </c>
    </row>
    <row r="634" spans="1:10" s="31" customFormat="1" ht="24" customHeight="1">
      <c r="A634" s="35"/>
      <c r="B634" s="36"/>
      <c r="C634" s="35"/>
      <c r="D634" s="35" t="s">
        <v>1222</v>
      </c>
      <c r="E634" s="35"/>
      <c r="F634" s="35"/>
      <c r="G634" s="35"/>
      <c r="H634" s="35"/>
      <c r="I634" s="35"/>
      <c r="J634" s="38">
        <v>4456700</v>
      </c>
    </row>
    <row r="635" spans="1:10" s="31" customFormat="1" ht="24" customHeight="1">
      <c r="A635" s="35"/>
      <c r="B635" s="36"/>
      <c r="C635" s="35" t="s">
        <v>108</v>
      </c>
      <c r="D635" s="35" t="s">
        <v>109</v>
      </c>
      <c r="E635" s="35"/>
      <c r="F635" s="35"/>
      <c r="G635" s="35"/>
      <c r="H635" s="35"/>
      <c r="I635" s="35"/>
      <c r="J635" s="38">
        <v>250000</v>
      </c>
    </row>
    <row r="636" spans="1:10" s="31" customFormat="1" ht="24" customHeight="1">
      <c r="A636" s="35" t="s">
        <v>1222</v>
      </c>
      <c r="B636" s="36">
        <v>43425.42736111111</v>
      </c>
      <c r="C636" s="35" t="s">
        <v>110</v>
      </c>
      <c r="D636" s="35" t="s">
        <v>111</v>
      </c>
      <c r="E636" s="35" t="s">
        <v>1223</v>
      </c>
      <c r="F636" s="35" t="s">
        <v>117</v>
      </c>
      <c r="G636" s="35" t="s">
        <v>118</v>
      </c>
      <c r="H636" s="35" t="s">
        <v>103</v>
      </c>
      <c r="I636" s="35" t="s">
        <v>233</v>
      </c>
      <c r="J636" s="38">
        <v>200000</v>
      </c>
    </row>
    <row r="637" spans="1:10" s="31" customFormat="1" ht="24" customHeight="1">
      <c r="A637" s="35" t="s">
        <v>1222</v>
      </c>
      <c r="B637" s="36">
        <v>43473.801574074074</v>
      </c>
      <c r="C637" s="35" t="s">
        <v>110</v>
      </c>
      <c r="D637" s="35" t="s">
        <v>111</v>
      </c>
      <c r="E637" s="35" t="s">
        <v>1224</v>
      </c>
      <c r="F637" s="35"/>
      <c r="G637" s="35" t="s">
        <v>131</v>
      </c>
      <c r="H637" s="35" t="s">
        <v>103</v>
      </c>
      <c r="I637" s="35" t="s">
        <v>132</v>
      </c>
      <c r="J637" s="38">
        <v>50000</v>
      </c>
    </row>
    <row r="638" spans="1:10" s="31" customFormat="1" ht="24" customHeight="1">
      <c r="A638" s="35"/>
      <c r="B638" s="36"/>
      <c r="C638" s="35" t="s">
        <v>1225</v>
      </c>
      <c r="D638" s="35" t="s">
        <v>1226</v>
      </c>
      <c r="E638" s="35"/>
      <c r="F638" s="35"/>
      <c r="G638" s="35"/>
      <c r="H638" s="35"/>
      <c r="I638" s="35"/>
      <c r="J638" s="38">
        <v>45000</v>
      </c>
    </row>
    <row r="639" spans="1:10" s="31" customFormat="1" ht="24" customHeight="1">
      <c r="A639" s="35" t="s">
        <v>1222</v>
      </c>
      <c r="B639" s="36">
        <v>43199.452465277776</v>
      </c>
      <c r="C639" s="35" t="s">
        <v>1227</v>
      </c>
      <c r="D639" s="35" t="s">
        <v>1228</v>
      </c>
      <c r="E639" s="35" t="s">
        <v>1229</v>
      </c>
      <c r="F639" s="35" t="s">
        <v>1230</v>
      </c>
      <c r="G639" s="35" t="s">
        <v>1231</v>
      </c>
      <c r="H639" s="35" t="s">
        <v>107</v>
      </c>
      <c r="I639" s="35" t="s">
        <v>233</v>
      </c>
      <c r="J639" s="38">
        <v>45000</v>
      </c>
    </row>
    <row r="640" spans="1:10" s="31" customFormat="1" ht="24" customHeight="1">
      <c r="A640" s="35"/>
      <c r="B640" s="36"/>
      <c r="C640" s="35" t="s">
        <v>1232</v>
      </c>
      <c r="D640" s="35" t="s">
        <v>1233</v>
      </c>
      <c r="E640" s="35"/>
      <c r="F640" s="35"/>
      <c r="G640" s="35"/>
      <c r="H640" s="35"/>
      <c r="I640" s="35"/>
      <c r="J640" s="38">
        <v>75000</v>
      </c>
    </row>
    <row r="641" spans="1:10" s="31" customFormat="1" ht="24" customHeight="1">
      <c r="A641" s="35" t="s">
        <v>1222</v>
      </c>
      <c r="B641" s="36">
        <v>43440.78196759259</v>
      </c>
      <c r="C641" s="35" t="s">
        <v>1234</v>
      </c>
      <c r="D641" s="35" t="s">
        <v>1235</v>
      </c>
      <c r="E641" s="35" t="s">
        <v>1236</v>
      </c>
      <c r="F641" s="35" t="s">
        <v>1237</v>
      </c>
      <c r="G641" s="35" t="s">
        <v>1238</v>
      </c>
      <c r="H641" s="35" t="s">
        <v>127</v>
      </c>
      <c r="I641" s="35" t="s">
        <v>233</v>
      </c>
      <c r="J641" s="38">
        <v>75000</v>
      </c>
    </row>
    <row r="642" spans="1:10" s="31" customFormat="1" ht="24" customHeight="1">
      <c r="A642" s="35"/>
      <c r="B642" s="36"/>
      <c r="C642" s="35" t="s">
        <v>1085</v>
      </c>
      <c r="D642" s="35" t="s">
        <v>1086</v>
      </c>
      <c r="E642" s="35"/>
      <c r="F642" s="35"/>
      <c r="G642" s="35"/>
      <c r="H642" s="35"/>
      <c r="I642" s="35"/>
      <c r="J642" s="38">
        <v>450000</v>
      </c>
    </row>
    <row r="643" spans="1:10" s="31" customFormat="1" ht="24" customHeight="1">
      <c r="A643" s="35" t="s">
        <v>1222</v>
      </c>
      <c r="B643" s="36">
        <v>43474.68016203704</v>
      </c>
      <c r="C643" s="35" t="s">
        <v>1087</v>
      </c>
      <c r="D643" s="35" t="s">
        <v>1088</v>
      </c>
      <c r="E643" s="35" t="s">
        <v>1107</v>
      </c>
      <c r="F643" s="35" t="s">
        <v>1108</v>
      </c>
      <c r="G643" s="35" t="s">
        <v>1109</v>
      </c>
      <c r="H643" s="35" t="s">
        <v>107</v>
      </c>
      <c r="I643" s="35" t="s">
        <v>233</v>
      </c>
      <c r="J643" s="38">
        <v>150000</v>
      </c>
    </row>
    <row r="644" spans="1:10" s="31" customFormat="1" ht="24" customHeight="1">
      <c r="A644" s="35" t="s">
        <v>1222</v>
      </c>
      <c r="B644" s="36">
        <v>43453.47487268518</v>
      </c>
      <c r="C644" s="35" t="s">
        <v>1087</v>
      </c>
      <c r="D644" s="35" t="s">
        <v>1088</v>
      </c>
      <c r="E644" s="35" t="s">
        <v>1239</v>
      </c>
      <c r="F644" s="35" t="s">
        <v>1240</v>
      </c>
      <c r="G644" s="35" t="s">
        <v>1241</v>
      </c>
      <c r="H644" s="35" t="s">
        <v>127</v>
      </c>
      <c r="I644" s="35" t="s">
        <v>141</v>
      </c>
      <c r="J644" s="38">
        <v>300000</v>
      </c>
    </row>
    <row r="645" spans="1:10" s="31" customFormat="1" ht="24" customHeight="1">
      <c r="A645" s="35"/>
      <c r="B645" s="36"/>
      <c r="C645" s="35" t="s">
        <v>1123</v>
      </c>
      <c r="D645" s="35" t="s">
        <v>1124</v>
      </c>
      <c r="E645" s="35"/>
      <c r="F645" s="35"/>
      <c r="G645" s="35"/>
      <c r="H645" s="35"/>
      <c r="I645" s="35"/>
      <c r="J645" s="38">
        <v>41900</v>
      </c>
    </row>
    <row r="646" spans="1:10" s="31" customFormat="1" ht="24" customHeight="1">
      <c r="A646" s="35" t="s">
        <v>1222</v>
      </c>
      <c r="B646" s="36">
        <v>43440.78292824074</v>
      </c>
      <c r="C646" s="35" t="s">
        <v>1125</v>
      </c>
      <c r="D646" s="35" t="s">
        <v>1126</v>
      </c>
      <c r="E646" s="35" t="s">
        <v>1242</v>
      </c>
      <c r="F646" s="35" t="s">
        <v>1243</v>
      </c>
      <c r="G646" s="35" t="s">
        <v>1244</v>
      </c>
      <c r="H646" s="35" t="s">
        <v>107</v>
      </c>
      <c r="I646" s="35" t="s">
        <v>233</v>
      </c>
      <c r="J646" s="38">
        <v>41900</v>
      </c>
    </row>
    <row r="647" spans="1:10" s="31" customFormat="1" ht="24" customHeight="1">
      <c r="A647" s="35"/>
      <c r="B647" s="36"/>
      <c r="C647" s="35" t="s">
        <v>1130</v>
      </c>
      <c r="D647" s="35" t="s">
        <v>1131</v>
      </c>
      <c r="E647" s="35"/>
      <c r="F647" s="35"/>
      <c r="G647" s="35"/>
      <c r="H647" s="35"/>
      <c r="I647" s="35"/>
      <c r="J647" s="38">
        <v>768800</v>
      </c>
    </row>
    <row r="648" spans="1:10" s="31" customFormat="1" ht="24" customHeight="1">
      <c r="A648" s="35" t="s">
        <v>1222</v>
      </c>
      <c r="B648" s="36">
        <v>43409.49599537037</v>
      </c>
      <c r="C648" s="35" t="s">
        <v>1132</v>
      </c>
      <c r="D648" s="35" t="s">
        <v>1133</v>
      </c>
      <c r="E648" s="35" t="s">
        <v>1143</v>
      </c>
      <c r="F648" s="35" t="s">
        <v>1144</v>
      </c>
      <c r="G648" s="35" t="s">
        <v>1145</v>
      </c>
      <c r="H648" s="35" t="s">
        <v>107</v>
      </c>
      <c r="I648" s="35" t="s">
        <v>233</v>
      </c>
      <c r="J648" s="38">
        <v>228800</v>
      </c>
    </row>
    <row r="649" spans="1:10" s="31" customFormat="1" ht="24" customHeight="1">
      <c r="A649" s="35" t="s">
        <v>1222</v>
      </c>
      <c r="B649" s="36">
        <v>43409.497453703705</v>
      </c>
      <c r="C649" s="35" t="s">
        <v>1132</v>
      </c>
      <c r="D649" s="35" t="s">
        <v>1133</v>
      </c>
      <c r="E649" s="35" t="s">
        <v>1137</v>
      </c>
      <c r="F649" s="35" t="s">
        <v>1138</v>
      </c>
      <c r="G649" s="35" t="s">
        <v>1245</v>
      </c>
      <c r="H649" s="35" t="s">
        <v>107</v>
      </c>
      <c r="I649" s="35" t="s">
        <v>233</v>
      </c>
      <c r="J649" s="38">
        <v>268600</v>
      </c>
    </row>
    <row r="650" spans="1:10" s="31" customFormat="1" ht="24" customHeight="1">
      <c r="A650" s="35" t="s">
        <v>1222</v>
      </c>
      <c r="B650" s="36">
        <v>43409.49476851852</v>
      </c>
      <c r="C650" s="35" t="s">
        <v>1132</v>
      </c>
      <c r="D650" s="35" t="s">
        <v>1133</v>
      </c>
      <c r="E650" s="35" t="s">
        <v>1147</v>
      </c>
      <c r="F650" s="35" t="s">
        <v>1144</v>
      </c>
      <c r="G650" s="35" t="s">
        <v>1145</v>
      </c>
      <c r="H650" s="35" t="s">
        <v>127</v>
      </c>
      <c r="I650" s="35" t="s">
        <v>233</v>
      </c>
      <c r="J650" s="38">
        <v>271400</v>
      </c>
    </row>
    <row r="651" spans="1:10" s="31" customFormat="1" ht="24" customHeight="1">
      <c r="A651" s="35"/>
      <c r="B651" s="36"/>
      <c r="C651" s="35" t="s">
        <v>357</v>
      </c>
      <c r="D651" s="35" t="s">
        <v>358</v>
      </c>
      <c r="E651" s="35"/>
      <c r="F651" s="35"/>
      <c r="G651" s="35"/>
      <c r="H651" s="35"/>
      <c r="I651" s="35"/>
      <c r="J651" s="38">
        <v>1126000</v>
      </c>
    </row>
    <row r="652" spans="1:10" s="31" customFormat="1" ht="24" customHeight="1">
      <c r="A652" s="35" t="s">
        <v>1222</v>
      </c>
      <c r="B652" s="36">
        <v>43474.41805555556</v>
      </c>
      <c r="C652" s="35" t="s">
        <v>359</v>
      </c>
      <c r="D652" s="35" t="s">
        <v>360</v>
      </c>
      <c r="E652" s="35" t="s">
        <v>1246</v>
      </c>
      <c r="F652" s="35" t="s">
        <v>362</v>
      </c>
      <c r="G652" s="35" t="s">
        <v>363</v>
      </c>
      <c r="H652" s="35" t="s">
        <v>103</v>
      </c>
      <c r="I652" s="35" t="s">
        <v>149</v>
      </c>
      <c r="J652" s="38">
        <v>1000000</v>
      </c>
    </row>
    <row r="653" spans="1:10" s="31" customFormat="1" ht="24" customHeight="1">
      <c r="A653" s="35" t="s">
        <v>1222</v>
      </c>
      <c r="B653" s="36">
        <v>43294.423634259256</v>
      </c>
      <c r="C653" s="35" t="s">
        <v>359</v>
      </c>
      <c r="D653" s="35" t="s">
        <v>360</v>
      </c>
      <c r="E653" s="35" t="s">
        <v>1247</v>
      </c>
      <c r="F653" s="35" t="s">
        <v>1248</v>
      </c>
      <c r="G653" s="35" t="s">
        <v>1249</v>
      </c>
      <c r="H653" s="35" t="s">
        <v>103</v>
      </c>
      <c r="I653" s="35" t="s">
        <v>149</v>
      </c>
      <c r="J653" s="38">
        <v>126000</v>
      </c>
    </row>
    <row r="654" spans="1:10" s="31" customFormat="1" ht="24" customHeight="1">
      <c r="A654" s="35"/>
      <c r="B654" s="36"/>
      <c r="C654" s="35" t="s">
        <v>201</v>
      </c>
      <c r="D654" s="35" t="s">
        <v>202</v>
      </c>
      <c r="E654" s="35"/>
      <c r="F654" s="35"/>
      <c r="G654" s="35"/>
      <c r="H654" s="35"/>
      <c r="I654" s="35"/>
      <c r="J654" s="38">
        <v>1700000</v>
      </c>
    </row>
    <row r="655" spans="1:10" s="31" customFormat="1" ht="24" customHeight="1">
      <c r="A655" s="35" t="s">
        <v>1222</v>
      </c>
      <c r="B655" s="36">
        <v>43409.6424537037</v>
      </c>
      <c r="C655" s="35" t="s">
        <v>203</v>
      </c>
      <c r="D655" s="35" t="s">
        <v>204</v>
      </c>
      <c r="E655" s="35" t="s">
        <v>205</v>
      </c>
      <c r="F655" s="35" t="s">
        <v>206</v>
      </c>
      <c r="G655" s="35" t="s">
        <v>207</v>
      </c>
      <c r="H655" s="35" t="s">
        <v>127</v>
      </c>
      <c r="I655" s="35" t="s">
        <v>141</v>
      </c>
      <c r="J655" s="38">
        <v>700000</v>
      </c>
    </row>
    <row r="656" spans="1:10" s="31" customFormat="1" ht="24" customHeight="1">
      <c r="A656" s="35" t="s">
        <v>1222</v>
      </c>
      <c r="B656" s="36">
        <v>43437.40321759259</v>
      </c>
      <c r="C656" s="35" t="s">
        <v>203</v>
      </c>
      <c r="D656" s="35" t="s">
        <v>204</v>
      </c>
      <c r="E656" s="35" t="s">
        <v>1250</v>
      </c>
      <c r="F656" s="35" t="s">
        <v>206</v>
      </c>
      <c r="G656" s="35" t="s">
        <v>207</v>
      </c>
      <c r="H656" s="35" t="s">
        <v>127</v>
      </c>
      <c r="I656" s="35" t="s">
        <v>141</v>
      </c>
      <c r="J656" s="38">
        <v>1000000</v>
      </c>
    </row>
    <row r="657" spans="1:10" s="31" customFormat="1" ht="24" customHeight="1">
      <c r="A657" s="35"/>
      <c r="B657" s="36"/>
      <c r="C657" s="35"/>
      <c r="D657" s="35" t="s">
        <v>1251</v>
      </c>
      <c r="E657" s="35"/>
      <c r="F657" s="35"/>
      <c r="G657" s="35"/>
      <c r="H657" s="35"/>
      <c r="I657" s="35"/>
      <c r="J657" s="38">
        <v>25500</v>
      </c>
    </row>
    <row r="658" spans="1:10" s="31" customFormat="1" ht="24" customHeight="1">
      <c r="A658" s="35"/>
      <c r="B658" s="36"/>
      <c r="C658" s="35" t="s">
        <v>1252</v>
      </c>
      <c r="D658" s="35" t="s">
        <v>1253</v>
      </c>
      <c r="E658" s="35"/>
      <c r="F658" s="35"/>
      <c r="G658" s="35"/>
      <c r="H658" s="35"/>
      <c r="I658" s="35"/>
      <c r="J658" s="38">
        <v>25500</v>
      </c>
    </row>
    <row r="659" spans="1:10" s="31" customFormat="1" ht="24" customHeight="1">
      <c r="A659" s="35" t="s">
        <v>1251</v>
      </c>
      <c r="B659" s="36">
        <v>43364.40059027778</v>
      </c>
      <c r="C659" s="35" t="s">
        <v>1254</v>
      </c>
      <c r="D659" s="35" t="s">
        <v>1255</v>
      </c>
      <c r="E659" s="35" t="s">
        <v>1256</v>
      </c>
      <c r="F659" s="35" t="s">
        <v>1257</v>
      </c>
      <c r="G659" s="35" t="s">
        <v>1258</v>
      </c>
      <c r="H659" s="35" t="s">
        <v>107</v>
      </c>
      <c r="I659" s="35" t="s">
        <v>149</v>
      </c>
      <c r="J659" s="38">
        <v>25500</v>
      </c>
    </row>
    <row r="660" spans="1:10" s="31" customFormat="1" ht="24" customHeight="1">
      <c r="A660" s="35"/>
      <c r="B660" s="36"/>
      <c r="C660" s="35"/>
      <c r="D660" s="35" t="s">
        <v>1259</v>
      </c>
      <c r="E660" s="35"/>
      <c r="F660" s="35"/>
      <c r="G660" s="35"/>
      <c r="H660" s="35"/>
      <c r="I660" s="35"/>
      <c r="J660" s="38">
        <v>15479300</v>
      </c>
    </row>
    <row r="661" spans="1:10" s="31" customFormat="1" ht="24" customHeight="1">
      <c r="A661" s="35"/>
      <c r="B661" s="36"/>
      <c r="C661" s="35" t="s">
        <v>1260</v>
      </c>
      <c r="D661" s="35" t="s">
        <v>1261</v>
      </c>
      <c r="E661" s="35"/>
      <c r="F661" s="35"/>
      <c r="G661" s="35"/>
      <c r="H661" s="35"/>
      <c r="I661" s="35"/>
      <c r="J661" s="38">
        <v>110000</v>
      </c>
    </row>
    <row r="662" spans="1:10" s="31" customFormat="1" ht="24" customHeight="1">
      <c r="A662" s="35" t="s">
        <v>1259</v>
      </c>
      <c r="B662" s="36">
        <v>43454.38193287037</v>
      </c>
      <c r="C662" s="35" t="s">
        <v>1262</v>
      </c>
      <c r="D662" s="35" t="s">
        <v>1263</v>
      </c>
      <c r="E662" s="35" t="s">
        <v>1264</v>
      </c>
      <c r="F662" s="35" t="s">
        <v>1265</v>
      </c>
      <c r="G662" s="35" t="s">
        <v>1266</v>
      </c>
      <c r="H662" s="35" t="s">
        <v>107</v>
      </c>
      <c r="I662" s="35" t="s">
        <v>609</v>
      </c>
      <c r="J662" s="38">
        <v>40000</v>
      </c>
    </row>
    <row r="663" spans="1:10" s="31" customFormat="1" ht="24" customHeight="1">
      <c r="A663" s="35" t="s">
        <v>1259</v>
      </c>
      <c r="B663" s="36">
        <v>43454.38253472222</v>
      </c>
      <c r="C663" s="35" t="s">
        <v>1262</v>
      </c>
      <c r="D663" s="35" t="s">
        <v>1263</v>
      </c>
      <c r="E663" s="35" t="s">
        <v>1267</v>
      </c>
      <c r="F663" s="35" t="s">
        <v>1268</v>
      </c>
      <c r="G663" s="35" t="s">
        <v>1269</v>
      </c>
      <c r="H663" s="35" t="s">
        <v>127</v>
      </c>
      <c r="I663" s="35" t="s">
        <v>609</v>
      </c>
      <c r="J663" s="38">
        <v>70000</v>
      </c>
    </row>
    <row r="664" spans="1:10" s="31" customFormat="1" ht="24" customHeight="1">
      <c r="A664" s="35"/>
      <c r="B664" s="36"/>
      <c r="C664" s="35" t="s">
        <v>1270</v>
      </c>
      <c r="D664" s="35" t="s">
        <v>1271</v>
      </c>
      <c r="E664" s="35"/>
      <c r="F664" s="35"/>
      <c r="G664" s="35"/>
      <c r="H664" s="35"/>
      <c r="I664" s="35"/>
      <c r="J664" s="38">
        <v>6314300</v>
      </c>
    </row>
    <row r="665" spans="1:10" s="31" customFormat="1" ht="24" customHeight="1">
      <c r="A665" s="35" t="s">
        <v>1259</v>
      </c>
      <c r="B665" s="36">
        <v>43452.63355324074</v>
      </c>
      <c r="C665" s="35" t="s">
        <v>1272</v>
      </c>
      <c r="D665" s="35" t="s">
        <v>1273</v>
      </c>
      <c r="E665" s="35" t="s">
        <v>1274</v>
      </c>
      <c r="F665" s="35" t="s">
        <v>1275</v>
      </c>
      <c r="G665" s="35" t="s">
        <v>1276</v>
      </c>
      <c r="H665" s="35" t="s">
        <v>107</v>
      </c>
      <c r="I665" s="35" t="s">
        <v>609</v>
      </c>
      <c r="J665" s="38">
        <v>2920000</v>
      </c>
    </row>
    <row r="666" spans="1:10" s="31" customFormat="1" ht="24" customHeight="1">
      <c r="A666" s="35" t="s">
        <v>1259</v>
      </c>
      <c r="B666" s="36">
        <v>43452.63653935185</v>
      </c>
      <c r="C666" s="35" t="s">
        <v>1272</v>
      </c>
      <c r="D666" s="35" t="s">
        <v>1273</v>
      </c>
      <c r="E666" s="35" t="s">
        <v>1277</v>
      </c>
      <c r="F666" s="35" t="s">
        <v>1278</v>
      </c>
      <c r="G666" s="35" t="s">
        <v>1279</v>
      </c>
      <c r="H666" s="35" t="s">
        <v>107</v>
      </c>
      <c r="I666" s="35" t="s">
        <v>609</v>
      </c>
      <c r="J666" s="38">
        <v>3380000</v>
      </c>
    </row>
    <row r="667" spans="1:10" s="31" customFormat="1" ht="24" customHeight="1">
      <c r="A667" s="35" t="s">
        <v>1259</v>
      </c>
      <c r="B667" s="36">
        <v>43452.637708333335</v>
      </c>
      <c r="C667" s="35" t="s">
        <v>1272</v>
      </c>
      <c r="D667" s="35" t="s">
        <v>1273</v>
      </c>
      <c r="E667" s="35" t="s">
        <v>1280</v>
      </c>
      <c r="F667" s="35" t="s">
        <v>1281</v>
      </c>
      <c r="G667" s="35" t="s">
        <v>1282</v>
      </c>
      <c r="H667" s="35" t="s">
        <v>107</v>
      </c>
      <c r="I667" s="35" t="s">
        <v>609</v>
      </c>
      <c r="J667" s="38">
        <v>14300</v>
      </c>
    </row>
    <row r="668" spans="1:10" s="31" customFormat="1" ht="24" customHeight="1">
      <c r="A668" s="35"/>
      <c r="B668" s="36"/>
      <c r="C668" s="35" t="s">
        <v>1283</v>
      </c>
      <c r="D668" s="35" t="s">
        <v>1284</v>
      </c>
      <c r="E668" s="35"/>
      <c r="F668" s="35"/>
      <c r="G668" s="35"/>
      <c r="H668" s="35"/>
      <c r="I668" s="35"/>
      <c r="J668" s="38">
        <v>1035000</v>
      </c>
    </row>
    <row r="669" spans="1:10" s="31" customFormat="1" ht="24" customHeight="1">
      <c r="A669" s="35" t="s">
        <v>1259</v>
      </c>
      <c r="B669" s="36">
        <v>43398.6349537037</v>
      </c>
      <c r="C669" s="35" t="s">
        <v>1285</v>
      </c>
      <c r="D669" s="35" t="s">
        <v>1286</v>
      </c>
      <c r="E669" s="35" t="s">
        <v>1287</v>
      </c>
      <c r="F669" s="35" t="s">
        <v>1288</v>
      </c>
      <c r="G669" s="35" t="s">
        <v>1289</v>
      </c>
      <c r="H669" s="35" t="s">
        <v>107</v>
      </c>
      <c r="I669" s="35" t="s">
        <v>609</v>
      </c>
      <c r="J669" s="38">
        <v>58860</v>
      </c>
    </row>
    <row r="670" spans="1:10" s="31" customFormat="1" ht="24" customHeight="1">
      <c r="A670" s="35" t="s">
        <v>1259</v>
      </c>
      <c r="B670" s="36">
        <v>43473.73243055555</v>
      </c>
      <c r="C670" s="35" t="s">
        <v>1285</v>
      </c>
      <c r="D670" s="35" t="s">
        <v>1286</v>
      </c>
      <c r="E670" s="35" t="s">
        <v>1287</v>
      </c>
      <c r="F670" s="35" t="s">
        <v>1288</v>
      </c>
      <c r="G670" s="35" t="s">
        <v>1289</v>
      </c>
      <c r="H670" s="35" t="s">
        <v>107</v>
      </c>
      <c r="I670" s="35" t="s">
        <v>609</v>
      </c>
      <c r="J670" s="38">
        <v>976140</v>
      </c>
    </row>
    <row r="671" spans="1:10" s="31" customFormat="1" ht="24" customHeight="1">
      <c r="A671" s="35"/>
      <c r="B671" s="36"/>
      <c r="C671" s="35" t="s">
        <v>1290</v>
      </c>
      <c r="D671" s="35" t="s">
        <v>1291</v>
      </c>
      <c r="E671" s="35"/>
      <c r="F671" s="35"/>
      <c r="G671" s="35"/>
      <c r="H671" s="35"/>
      <c r="I671" s="35"/>
      <c r="J671" s="38">
        <v>1620000</v>
      </c>
    </row>
    <row r="672" spans="1:10" s="31" customFormat="1" ht="24" customHeight="1">
      <c r="A672" s="35" t="s">
        <v>1259</v>
      </c>
      <c r="B672" s="36">
        <v>43473.72834490741</v>
      </c>
      <c r="C672" s="35" t="s">
        <v>1292</v>
      </c>
      <c r="D672" s="35" t="s">
        <v>1293</v>
      </c>
      <c r="E672" s="35" t="s">
        <v>1294</v>
      </c>
      <c r="F672" s="35" t="s">
        <v>1295</v>
      </c>
      <c r="G672" s="35" t="s">
        <v>1296</v>
      </c>
      <c r="H672" s="35" t="s">
        <v>107</v>
      </c>
      <c r="I672" s="35" t="s">
        <v>609</v>
      </c>
      <c r="J672" s="38">
        <v>500000</v>
      </c>
    </row>
    <row r="673" spans="1:10" s="31" customFormat="1" ht="24" customHeight="1">
      <c r="A673" s="35" t="s">
        <v>1259</v>
      </c>
      <c r="B673" s="36">
        <v>43473.728796296295</v>
      </c>
      <c r="C673" s="35" t="s">
        <v>1292</v>
      </c>
      <c r="D673" s="35" t="s">
        <v>1293</v>
      </c>
      <c r="E673" s="35" t="s">
        <v>1294</v>
      </c>
      <c r="F673" s="35" t="s">
        <v>1295</v>
      </c>
      <c r="G673" s="35" t="s">
        <v>1296</v>
      </c>
      <c r="H673" s="35" t="s">
        <v>127</v>
      </c>
      <c r="I673" s="35" t="s">
        <v>609</v>
      </c>
      <c r="J673" s="38">
        <v>1120000</v>
      </c>
    </row>
    <row r="674" spans="1:10" s="31" customFormat="1" ht="24" customHeight="1">
      <c r="A674" s="35"/>
      <c r="B674" s="36"/>
      <c r="C674" s="35" t="s">
        <v>1297</v>
      </c>
      <c r="D674" s="35" t="s">
        <v>1298</v>
      </c>
      <c r="E674" s="35"/>
      <c r="F674" s="35"/>
      <c r="G674" s="35"/>
      <c r="H674" s="35"/>
      <c r="I674" s="35"/>
      <c r="J674" s="38">
        <v>80000</v>
      </c>
    </row>
    <row r="675" spans="1:10" s="31" customFormat="1" ht="24" customHeight="1">
      <c r="A675" s="35" t="s">
        <v>1259</v>
      </c>
      <c r="B675" s="36">
        <v>43371.63148148148</v>
      </c>
      <c r="C675" s="35" t="s">
        <v>1299</v>
      </c>
      <c r="D675" s="35" t="s">
        <v>1300</v>
      </c>
      <c r="E675" s="35" t="s">
        <v>1301</v>
      </c>
      <c r="F675" s="35" t="s">
        <v>1302</v>
      </c>
      <c r="G675" s="35" t="s">
        <v>1303</v>
      </c>
      <c r="H675" s="35" t="s">
        <v>107</v>
      </c>
      <c r="I675" s="35" t="s">
        <v>609</v>
      </c>
      <c r="J675" s="38">
        <v>80000</v>
      </c>
    </row>
    <row r="676" spans="1:10" s="31" customFormat="1" ht="24" customHeight="1">
      <c r="A676" s="35"/>
      <c r="B676" s="36"/>
      <c r="C676" s="35" t="s">
        <v>1304</v>
      </c>
      <c r="D676" s="35" t="s">
        <v>1305</v>
      </c>
      <c r="E676" s="35"/>
      <c r="F676" s="35"/>
      <c r="G676" s="35"/>
      <c r="H676" s="35"/>
      <c r="I676" s="35"/>
      <c r="J676" s="38">
        <v>2360000</v>
      </c>
    </row>
    <row r="677" spans="1:10" s="31" customFormat="1" ht="24" customHeight="1">
      <c r="A677" s="35" t="s">
        <v>1259</v>
      </c>
      <c r="B677" s="36">
        <v>43473.71643518518</v>
      </c>
      <c r="C677" s="35" t="s">
        <v>1306</v>
      </c>
      <c r="D677" s="35" t="s">
        <v>1307</v>
      </c>
      <c r="E677" s="35" t="s">
        <v>1308</v>
      </c>
      <c r="F677" s="35" t="s">
        <v>1309</v>
      </c>
      <c r="G677" s="35" t="s">
        <v>1310</v>
      </c>
      <c r="H677" s="35" t="s">
        <v>127</v>
      </c>
      <c r="I677" s="35" t="s">
        <v>609</v>
      </c>
      <c r="J677" s="38">
        <v>2360000</v>
      </c>
    </row>
    <row r="678" spans="1:10" s="31" customFormat="1" ht="24" customHeight="1">
      <c r="A678" s="35"/>
      <c r="B678" s="36"/>
      <c r="C678" s="35" t="s">
        <v>1311</v>
      </c>
      <c r="D678" s="35" t="s">
        <v>1312</v>
      </c>
      <c r="E678" s="35"/>
      <c r="F678" s="35"/>
      <c r="G678" s="35"/>
      <c r="H678" s="35"/>
      <c r="I678" s="35"/>
      <c r="J678" s="38">
        <v>140000</v>
      </c>
    </row>
    <row r="679" spans="1:10" s="31" customFormat="1" ht="24" customHeight="1">
      <c r="A679" s="35" t="s">
        <v>1259</v>
      </c>
      <c r="B679" s="36">
        <v>43473.71564814815</v>
      </c>
      <c r="C679" s="35" t="s">
        <v>1313</v>
      </c>
      <c r="D679" s="35" t="s">
        <v>1314</v>
      </c>
      <c r="E679" s="35" t="s">
        <v>1315</v>
      </c>
      <c r="F679" s="35" t="s">
        <v>1309</v>
      </c>
      <c r="G679" s="35" t="s">
        <v>1310</v>
      </c>
      <c r="H679" s="35" t="s">
        <v>107</v>
      </c>
      <c r="I679" s="35" t="s">
        <v>609</v>
      </c>
      <c r="J679" s="38">
        <v>140000</v>
      </c>
    </row>
    <row r="680" spans="1:10" s="31" customFormat="1" ht="24" customHeight="1">
      <c r="A680" s="35"/>
      <c r="B680" s="36"/>
      <c r="C680" s="35" t="s">
        <v>1316</v>
      </c>
      <c r="D680" s="35" t="s">
        <v>1317</v>
      </c>
      <c r="E680" s="35"/>
      <c r="F680" s="35"/>
      <c r="G680" s="35"/>
      <c r="H680" s="35"/>
      <c r="I680" s="35"/>
      <c r="J680" s="38">
        <v>3820000</v>
      </c>
    </row>
    <row r="681" spans="1:10" s="31" customFormat="1" ht="24" customHeight="1">
      <c r="A681" s="35" t="s">
        <v>1259</v>
      </c>
      <c r="B681" s="36">
        <v>43427.68775462963</v>
      </c>
      <c r="C681" s="35" t="s">
        <v>1318</v>
      </c>
      <c r="D681" s="35" t="s">
        <v>1319</v>
      </c>
      <c r="E681" s="35" t="s">
        <v>1320</v>
      </c>
      <c r="F681" s="35" t="s">
        <v>1321</v>
      </c>
      <c r="G681" s="35" t="s">
        <v>1322</v>
      </c>
      <c r="H681" s="35" t="s">
        <v>107</v>
      </c>
      <c r="I681" s="35" t="s">
        <v>609</v>
      </c>
      <c r="J681" s="38">
        <v>2710000</v>
      </c>
    </row>
    <row r="682" spans="1:10" s="31" customFormat="1" ht="24" customHeight="1">
      <c r="A682" s="35" t="s">
        <v>1259</v>
      </c>
      <c r="B682" s="36">
        <v>43427.68918981482</v>
      </c>
      <c r="C682" s="35" t="s">
        <v>1318</v>
      </c>
      <c r="D682" s="35" t="s">
        <v>1319</v>
      </c>
      <c r="E682" s="35" t="s">
        <v>1323</v>
      </c>
      <c r="F682" s="35" t="s">
        <v>1278</v>
      </c>
      <c r="G682" s="35" t="s">
        <v>1279</v>
      </c>
      <c r="H682" s="35" t="s">
        <v>107</v>
      </c>
      <c r="I682" s="35" t="s">
        <v>609</v>
      </c>
      <c r="J682" s="38">
        <v>1110000</v>
      </c>
    </row>
    <row r="683" spans="1:10" s="31" customFormat="1" ht="24" customHeight="1">
      <c r="A683" s="35"/>
      <c r="B683" s="36"/>
      <c r="C683" s="35"/>
      <c r="D683" s="35" t="s">
        <v>1324</v>
      </c>
      <c r="E683" s="35"/>
      <c r="F683" s="35"/>
      <c r="G683" s="35"/>
      <c r="H683" s="35"/>
      <c r="I683" s="35"/>
      <c r="J683" s="38">
        <v>2258000</v>
      </c>
    </row>
    <row r="684" spans="1:10" s="31" customFormat="1" ht="24" customHeight="1">
      <c r="A684" s="35"/>
      <c r="B684" s="36"/>
      <c r="C684" s="35" t="s">
        <v>1325</v>
      </c>
      <c r="D684" s="35" t="s">
        <v>1326</v>
      </c>
      <c r="E684" s="35"/>
      <c r="F684" s="35"/>
      <c r="G684" s="35"/>
      <c r="H684" s="35"/>
      <c r="I684" s="35"/>
      <c r="J684" s="38">
        <v>828000</v>
      </c>
    </row>
    <row r="685" spans="1:10" s="31" customFormat="1" ht="24" customHeight="1">
      <c r="A685" s="35" t="s">
        <v>1324</v>
      </c>
      <c r="B685" s="36">
        <v>43235.685648148145</v>
      </c>
      <c r="C685" s="35" t="s">
        <v>1327</v>
      </c>
      <c r="D685" s="35" t="s">
        <v>1328</v>
      </c>
      <c r="E685" s="35" t="s">
        <v>1329</v>
      </c>
      <c r="F685" s="35" t="s">
        <v>1330</v>
      </c>
      <c r="G685" s="35" t="s">
        <v>1331</v>
      </c>
      <c r="H685" s="35" t="s">
        <v>107</v>
      </c>
      <c r="I685" s="35" t="s">
        <v>609</v>
      </c>
      <c r="J685" s="38">
        <v>192000</v>
      </c>
    </row>
    <row r="686" spans="1:10" s="31" customFormat="1" ht="24" customHeight="1">
      <c r="A686" s="35" t="s">
        <v>1324</v>
      </c>
      <c r="B686" s="36">
        <v>43136.39938657408</v>
      </c>
      <c r="C686" s="35" t="s">
        <v>1327</v>
      </c>
      <c r="D686" s="35" t="s">
        <v>1328</v>
      </c>
      <c r="E686" s="35" t="s">
        <v>1332</v>
      </c>
      <c r="F686" s="35" t="s">
        <v>1333</v>
      </c>
      <c r="G686" s="35" t="s">
        <v>1334</v>
      </c>
      <c r="H686" s="35" t="s">
        <v>107</v>
      </c>
      <c r="I686" s="35" t="s">
        <v>609</v>
      </c>
      <c r="J686" s="38">
        <v>272000</v>
      </c>
    </row>
    <row r="687" spans="1:10" s="31" customFormat="1" ht="24" customHeight="1">
      <c r="A687" s="35" t="s">
        <v>1324</v>
      </c>
      <c r="B687" s="36">
        <v>43353.434016203704</v>
      </c>
      <c r="C687" s="35" t="s">
        <v>1327</v>
      </c>
      <c r="D687" s="35" t="s">
        <v>1328</v>
      </c>
      <c r="E687" s="35" t="s">
        <v>1335</v>
      </c>
      <c r="F687" s="35" t="s">
        <v>1336</v>
      </c>
      <c r="G687" s="35" t="s">
        <v>1337</v>
      </c>
      <c r="H687" s="35" t="s">
        <v>107</v>
      </c>
      <c r="I687" s="35" t="s">
        <v>609</v>
      </c>
      <c r="J687" s="38">
        <v>364000</v>
      </c>
    </row>
    <row r="688" spans="1:10" s="31" customFormat="1" ht="24" customHeight="1">
      <c r="A688" s="35"/>
      <c r="B688" s="36"/>
      <c r="C688" s="35" t="s">
        <v>1338</v>
      </c>
      <c r="D688" s="35" t="s">
        <v>1339</v>
      </c>
      <c r="E688" s="35"/>
      <c r="F688" s="35"/>
      <c r="G688" s="35"/>
      <c r="H688" s="35"/>
      <c r="I688" s="35"/>
      <c r="J688" s="38">
        <v>1182000</v>
      </c>
    </row>
    <row r="689" spans="1:10" s="31" customFormat="1" ht="24" customHeight="1">
      <c r="A689" s="35" t="s">
        <v>1324</v>
      </c>
      <c r="B689" s="36">
        <v>43353.43357638889</v>
      </c>
      <c r="C689" s="35" t="s">
        <v>1340</v>
      </c>
      <c r="D689" s="35" t="s">
        <v>1341</v>
      </c>
      <c r="E689" s="35" t="s">
        <v>1342</v>
      </c>
      <c r="F689" s="35" t="s">
        <v>1336</v>
      </c>
      <c r="G689" s="35" t="s">
        <v>1337</v>
      </c>
      <c r="H689" s="35" t="s">
        <v>107</v>
      </c>
      <c r="I689" s="35" t="s">
        <v>609</v>
      </c>
      <c r="J689" s="38">
        <v>180000</v>
      </c>
    </row>
    <row r="690" spans="1:10" s="31" customFormat="1" ht="24" customHeight="1">
      <c r="A690" s="35" t="s">
        <v>1324</v>
      </c>
      <c r="B690" s="36">
        <v>43136.401400462964</v>
      </c>
      <c r="C690" s="35" t="s">
        <v>1340</v>
      </c>
      <c r="D690" s="35" t="s">
        <v>1341</v>
      </c>
      <c r="E690" s="35" t="s">
        <v>1343</v>
      </c>
      <c r="F690" s="35" t="s">
        <v>1333</v>
      </c>
      <c r="G690" s="35" t="s">
        <v>1334</v>
      </c>
      <c r="H690" s="35" t="s">
        <v>107</v>
      </c>
      <c r="I690" s="35" t="s">
        <v>609</v>
      </c>
      <c r="J690" s="38">
        <v>150000</v>
      </c>
    </row>
    <row r="691" spans="1:10" s="31" customFormat="1" ht="24" customHeight="1">
      <c r="A691" s="35" t="s">
        <v>1324</v>
      </c>
      <c r="B691" s="36">
        <v>43235.68806712963</v>
      </c>
      <c r="C691" s="35" t="s">
        <v>1340</v>
      </c>
      <c r="D691" s="35" t="s">
        <v>1341</v>
      </c>
      <c r="E691" s="35" t="s">
        <v>1329</v>
      </c>
      <c r="F691" s="35" t="s">
        <v>1330</v>
      </c>
      <c r="G691" s="35" t="s">
        <v>1331</v>
      </c>
      <c r="H691" s="35" t="s">
        <v>107</v>
      </c>
      <c r="I691" s="35" t="s">
        <v>609</v>
      </c>
      <c r="J691" s="38">
        <v>852000</v>
      </c>
    </row>
    <row r="692" spans="1:10" s="31" customFormat="1" ht="24" customHeight="1">
      <c r="A692" s="35"/>
      <c r="B692" s="36"/>
      <c r="C692" s="35" t="s">
        <v>1344</v>
      </c>
      <c r="D692" s="35" t="s">
        <v>1345</v>
      </c>
      <c r="E692" s="35"/>
      <c r="F692" s="35"/>
      <c r="G692" s="35"/>
      <c r="H692" s="35"/>
      <c r="I692" s="35"/>
      <c r="J692" s="38">
        <v>248000</v>
      </c>
    </row>
    <row r="693" spans="1:10" s="31" customFormat="1" ht="24" customHeight="1">
      <c r="A693" s="35" t="s">
        <v>1324</v>
      </c>
      <c r="B693" s="36">
        <v>43136.400092592594</v>
      </c>
      <c r="C693" s="35" t="s">
        <v>1346</v>
      </c>
      <c r="D693" s="35" t="s">
        <v>1347</v>
      </c>
      <c r="E693" s="35" t="s">
        <v>1348</v>
      </c>
      <c r="F693" s="35" t="s">
        <v>1333</v>
      </c>
      <c r="G693" s="35" t="s">
        <v>1334</v>
      </c>
      <c r="H693" s="35" t="s">
        <v>107</v>
      </c>
      <c r="I693" s="35" t="s">
        <v>609</v>
      </c>
      <c r="J693" s="38">
        <v>110000</v>
      </c>
    </row>
    <row r="694" spans="1:10" s="31" customFormat="1" ht="24" customHeight="1">
      <c r="A694" s="35" t="s">
        <v>1324</v>
      </c>
      <c r="B694" s="36">
        <v>43353.43299768519</v>
      </c>
      <c r="C694" s="35" t="s">
        <v>1346</v>
      </c>
      <c r="D694" s="35" t="s">
        <v>1347</v>
      </c>
      <c r="E694" s="35" t="s">
        <v>1349</v>
      </c>
      <c r="F694" s="35" t="s">
        <v>1336</v>
      </c>
      <c r="G694" s="35" t="s">
        <v>1337</v>
      </c>
      <c r="H694" s="35" t="s">
        <v>107</v>
      </c>
      <c r="I694" s="35" t="s">
        <v>609</v>
      </c>
      <c r="J694" s="38">
        <v>68000</v>
      </c>
    </row>
    <row r="695" spans="1:10" s="31" customFormat="1" ht="24" customHeight="1">
      <c r="A695" s="35" t="s">
        <v>1324</v>
      </c>
      <c r="B695" s="36">
        <v>43235.68682870371</v>
      </c>
      <c r="C695" s="35" t="s">
        <v>1346</v>
      </c>
      <c r="D695" s="35" t="s">
        <v>1347</v>
      </c>
      <c r="E695" s="35" t="s">
        <v>1329</v>
      </c>
      <c r="F695" s="35" t="s">
        <v>1330</v>
      </c>
      <c r="G695" s="35" t="s">
        <v>1331</v>
      </c>
      <c r="H695" s="35" t="s">
        <v>107</v>
      </c>
      <c r="I695" s="35" t="s">
        <v>609</v>
      </c>
      <c r="J695" s="38">
        <v>70000</v>
      </c>
    </row>
    <row r="696" spans="1:10" s="31" customFormat="1" ht="24" customHeight="1">
      <c r="A696" s="35"/>
      <c r="B696" s="36"/>
      <c r="C696" s="35"/>
      <c r="D696" s="35" t="s">
        <v>1350</v>
      </c>
      <c r="E696" s="35"/>
      <c r="F696" s="35"/>
      <c r="G696" s="35"/>
      <c r="H696" s="35"/>
      <c r="I696" s="35"/>
      <c r="J696" s="38">
        <v>26227400</v>
      </c>
    </row>
    <row r="697" spans="1:10" s="31" customFormat="1" ht="24" customHeight="1">
      <c r="A697" s="35"/>
      <c r="B697" s="36"/>
      <c r="C697" s="35" t="s">
        <v>1351</v>
      </c>
      <c r="D697" s="35" t="s">
        <v>1352</v>
      </c>
      <c r="E697" s="35"/>
      <c r="F697" s="35"/>
      <c r="G697" s="35"/>
      <c r="H697" s="35"/>
      <c r="I697" s="35"/>
      <c r="J697" s="38">
        <v>150000</v>
      </c>
    </row>
    <row r="698" spans="1:10" s="31" customFormat="1" ht="24" customHeight="1">
      <c r="A698" s="35" t="s">
        <v>1350</v>
      </c>
      <c r="B698" s="36">
        <v>43299.349340277775</v>
      </c>
      <c r="C698" s="35" t="s">
        <v>1353</v>
      </c>
      <c r="D698" s="35" t="s">
        <v>1354</v>
      </c>
      <c r="E698" s="35" t="s">
        <v>1355</v>
      </c>
      <c r="F698" s="35" t="s">
        <v>1356</v>
      </c>
      <c r="G698" s="35" t="s">
        <v>1357</v>
      </c>
      <c r="H698" s="35" t="s">
        <v>107</v>
      </c>
      <c r="I698" s="35" t="s">
        <v>609</v>
      </c>
      <c r="J698" s="38">
        <v>150000</v>
      </c>
    </row>
    <row r="699" spans="1:10" s="31" customFormat="1" ht="24" customHeight="1">
      <c r="A699" s="35"/>
      <c r="B699" s="36"/>
      <c r="C699" s="35" t="s">
        <v>1358</v>
      </c>
      <c r="D699" s="35" t="s">
        <v>1359</v>
      </c>
      <c r="E699" s="35"/>
      <c r="F699" s="35"/>
      <c r="G699" s="35"/>
      <c r="H699" s="35"/>
      <c r="I699" s="35"/>
      <c r="J699" s="38">
        <v>2400000</v>
      </c>
    </row>
    <row r="700" spans="1:10" s="31" customFormat="1" ht="24" customHeight="1">
      <c r="A700" s="35" t="s">
        <v>1350</v>
      </c>
      <c r="B700" s="36">
        <v>43409.64028935185</v>
      </c>
      <c r="C700" s="35" t="s">
        <v>1360</v>
      </c>
      <c r="D700" s="35" t="s">
        <v>1361</v>
      </c>
      <c r="E700" s="35" t="s">
        <v>1362</v>
      </c>
      <c r="F700" s="35" t="s">
        <v>1363</v>
      </c>
      <c r="G700" s="35" t="s">
        <v>1364</v>
      </c>
      <c r="H700" s="35" t="s">
        <v>127</v>
      </c>
      <c r="I700" s="35" t="s">
        <v>609</v>
      </c>
      <c r="J700" s="38">
        <v>2400000</v>
      </c>
    </row>
    <row r="701" spans="1:10" s="31" customFormat="1" ht="24" customHeight="1">
      <c r="A701" s="35"/>
      <c r="B701" s="36"/>
      <c r="C701" s="35" t="s">
        <v>1365</v>
      </c>
      <c r="D701" s="35" t="s">
        <v>1366</v>
      </c>
      <c r="E701" s="35"/>
      <c r="F701" s="35"/>
      <c r="G701" s="35"/>
      <c r="H701" s="35"/>
      <c r="I701" s="35"/>
      <c r="J701" s="38">
        <v>3050000</v>
      </c>
    </row>
    <row r="702" spans="1:10" s="31" customFormat="1" ht="24" customHeight="1">
      <c r="A702" s="35" t="s">
        <v>1350</v>
      </c>
      <c r="B702" s="36">
        <v>43349.36518518518</v>
      </c>
      <c r="C702" s="35" t="s">
        <v>1367</v>
      </c>
      <c r="D702" s="35" t="s">
        <v>1368</v>
      </c>
      <c r="E702" s="35" t="s">
        <v>1369</v>
      </c>
      <c r="F702" s="35" t="s">
        <v>1370</v>
      </c>
      <c r="G702" s="35" t="s">
        <v>1371</v>
      </c>
      <c r="H702" s="35" t="s">
        <v>107</v>
      </c>
      <c r="I702" s="35" t="s">
        <v>141</v>
      </c>
      <c r="J702" s="38">
        <v>640000</v>
      </c>
    </row>
    <row r="703" spans="1:10" s="31" customFormat="1" ht="24" customHeight="1">
      <c r="A703" s="35" t="s">
        <v>1350</v>
      </c>
      <c r="B703" s="36">
        <v>43409.64251157407</v>
      </c>
      <c r="C703" s="35" t="s">
        <v>1367</v>
      </c>
      <c r="D703" s="35" t="s">
        <v>1368</v>
      </c>
      <c r="E703" s="35" t="s">
        <v>1372</v>
      </c>
      <c r="F703" s="35" t="s">
        <v>1373</v>
      </c>
      <c r="G703" s="35" t="s">
        <v>1374</v>
      </c>
      <c r="H703" s="35" t="s">
        <v>127</v>
      </c>
      <c r="I703" s="35" t="s">
        <v>609</v>
      </c>
      <c r="J703" s="38">
        <v>1410000</v>
      </c>
    </row>
    <row r="704" spans="1:10" s="31" customFormat="1" ht="24" customHeight="1">
      <c r="A704" s="35" t="s">
        <v>1350</v>
      </c>
      <c r="B704" s="36">
        <v>43356.36753472222</v>
      </c>
      <c r="C704" s="35" t="s">
        <v>1367</v>
      </c>
      <c r="D704" s="35" t="s">
        <v>1368</v>
      </c>
      <c r="E704" s="35" t="s">
        <v>1375</v>
      </c>
      <c r="F704" s="35" t="s">
        <v>1373</v>
      </c>
      <c r="G704" s="35" t="s">
        <v>1374</v>
      </c>
      <c r="H704" s="35" t="s">
        <v>127</v>
      </c>
      <c r="I704" s="35" t="s">
        <v>609</v>
      </c>
      <c r="J704" s="38">
        <v>1000000</v>
      </c>
    </row>
    <row r="705" spans="1:10" s="31" customFormat="1" ht="24" customHeight="1">
      <c r="A705" s="35"/>
      <c r="B705" s="36"/>
      <c r="C705" s="35" t="s">
        <v>1376</v>
      </c>
      <c r="D705" s="35" t="s">
        <v>1377</v>
      </c>
      <c r="E705" s="35"/>
      <c r="F705" s="35"/>
      <c r="G705" s="35"/>
      <c r="H705" s="35"/>
      <c r="I705" s="35"/>
      <c r="J705" s="38">
        <v>9235100</v>
      </c>
    </row>
    <row r="706" spans="1:10" s="31" customFormat="1" ht="24" customHeight="1">
      <c r="A706" s="35" t="s">
        <v>1350</v>
      </c>
      <c r="B706" s="36">
        <v>43437.36224537037</v>
      </c>
      <c r="C706" s="35" t="s">
        <v>1378</v>
      </c>
      <c r="D706" s="35" t="s">
        <v>1379</v>
      </c>
      <c r="E706" s="35" t="s">
        <v>1380</v>
      </c>
      <c r="F706" s="35" t="s">
        <v>1381</v>
      </c>
      <c r="G706" s="35" t="s">
        <v>1382</v>
      </c>
      <c r="H706" s="35" t="s">
        <v>127</v>
      </c>
      <c r="I706" s="35" t="s">
        <v>609</v>
      </c>
      <c r="J706" s="38">
        <v>9235100</v>
      </c>
    </row>
    <row r="707" spans="1:10" s="31" customFormat="1" ht="24" customHeight="1">
      <c r="A707" s="35"/>
      <c r="B707" s="36"/>
      <c r="C707" s="35" t="s">
        <v>1383</v>
      </c>
      <c r="D707" s="35" t="s">
        <v>1384</v>
      </c>
      <c r="E707" s="35"/>
      <c r="F707" s="35"/>
      <c r="G707" s="35"/>
      <c r="H707" s="35"/>
      <c r="I707" s="35"/>
      <c r="J707" s="38">
        <v>5555400</v>
      </c>
    </row>
    <row r="708" spans="1:10" s="31" customFormat="1" ht="24" customHeight="1">
      <c r="A708" s="35" t="s">
        <v>1350</v>
      </c>
      <c r="B708" s="36">
        <v>43353.438043981485</v>
      </c>
      <c r="C708" s="35" t="s">
        <v>1385</v>
      </c>
      <c r="D708" s="35" t="s">
        <v>1386</v>
      </c>
      <c r="E708" s="35" t="s">
        <v>1387</v>
      </c>
      <c r="F708" s="35" t="s">
        <v>1388</v>
      </c>
      <c r="G708" s="35" t="s">
        <v>1389</v>
      </c>
      <c r="H708" s="35" t="s">
        <v>127</v>
      </c>
      <c r="I708" s="35" t="s">
        <v>609</v>
      </c>
      <c r="J708" s="38">
        <v>302700</v>
      </c>
    </row>
    <row r="709" spans="1:10" s="31" customFormat="1" ht="24" customHeight="1">
      <c r="A709" s="35" t="s">
        <v>1350</v>
      </c>
      <c r="B709" s="36">
        <v>43409.67104166667</v>
      </c>
      <c r="C709" s="35" t="s">
        <v>1385</v>
      </c>
      <c r="D709" s="35" t="s">
        <v>1386</v>
      </c>
      <c r="E709" s="35" t="s">
        <v>1390</v>
      </c>
      <c r="F709" s="35" t="s">
        <v>1391</v>
      </c>
      <c r="G709" s="35" t="s">
        <v>1392</v>
      </c>
      <c r="H709" s="35" t="s">
        <v>127</v>
      </c>
      <c r="I709" s="35" t="s">
        <v>609</v>
      </c>
      <c r="J709" s="38">
        <v>905600</v>
      </c>
    </row>
    <row r="710" spans="1:10" s="31" customFormat="1" ht="24" customHeight="1">
      <c r="A710" s="35" t="s">
        <v>1350</v>
      </c>
      <c r="B710" s="36">
        <v>43427.6959375</v>
      </c>
      <c r="C710" s="35" t="s">
        <v>1385</v>
      </c>
      <c r="D710" s="35" t="s">
        <v>1386</v>
      </c>
      <c r="E710" s="35" t="s">
        <v>1393</v>
      </c>
      <c r="F710" s="35" t="s">
        <v>1394</v>
      </c>
      <c r="G710" s="35" t="s">
        <v>1395</v>
      </c>
      <c r="H710" s="35" t="s">
        <v>107</v>
      </c>
      <c r="I710" s="35" t="s">
        <v>609</v>
      </c>
      <c r="J710" s="38">
        <v>37500</v>
      </c>
    </row>
    <row r="711" spans="1:10" s="31" customFormat="1" ht="24" customHeight="1">
      <c r="A711" s="35" t="s">
        <v>1350</v>
      </c>
      <c r="B711" s="36">
        <v>43409.68298611111</v>
      </c>
      <c r="C711" s="35" t="s">
        <v>1385</v>
      </c>
      <c r="D711" s="35" t="s">
        <v>1386</v>
      </c>
      <c r="E711" s="35" t="s">
        <v>1396</v>
      </c>
      <c r="F711" s="35" t="s">
        <v>1391</v>
      </c>
      <c r="G711" s="35" t="s">
        <v>1392</v>
      </c>
      <c r="H711" s="35" t="s">
        <v>127</v>
      </c>
      <c r="I711" s="35" t="s">
        <v>609</v>
      </c>
      <c r="J711" s="38">
        <v>547760</v>
      </c>
    </row>
    <row r="712" spans="1:10" s="31" customFormat="1" ht="24" customHeight="1">
      <c r="A712" s="35" t="s">
        <v>1350</v>
      </c>
      <c r="B712" s="36">
        <v>43272.34195601852</v>
      </c>
      <c r="C712" s="35" t="s">
        <v>1385</v>
      </c>
      <c r="D712" s="35" t="s">
        <v>1386</v>
      </c>
      <c r="E712" s="35" t="s">
        <v>1397</v>
      </c>
      <c r="F712" s="35" t="s">
        <v>1398</v>
      </c>
      <c r="G712" s="35" t="s">
        <v>1399</v>
      </c>
      <c r="H712" s="35" t="s">
        <v>107</v>
      </c>
      <c r="I712" s="35" t="s">
        <v>609</v>
      </c>
      <c r="J712" s="38">
        <v>311900</v>
      </c>
    </row>
    <row r="713" spans="1:10" s="31" customFormat="1" ht="24" customHeight="1">
      <c r="A713" s="35" t="s">
        <v>1350</v>
      </c>
      <c r="B713" s="36">
        <v>43223.44074074074</v>
      </c>
      <c r="C713" s="35" t="s">
        <v>1385</v>
      </c>
      <c r="D713" s="35" t="s">
        <v>1386</v>
      </c>
      <c r="E713" s="35" t="s">
        <v>1400</v>
      </c>
      <c r="F713" s="35" t="s">
        <v>1401</v>
      </c>
      <c r="G713" s="35" t="s">
        <v>1402</v>
      </c>
      <c r="H713" s="35" t="s">
        <v>127</v>
      </c>
      <c r="I713" s="35" t="s">
        <v>609</v>
      </c>
      <c r="J713" s="38">
        <v>298600</v>
      </c>
    </row>
    <row r="714" spans="1:10" s="31" customFormat="1" ht="24" customHeight="1">
      <c r="A714" s="35" t="s">
        <v>1350</v>
      </c>
      <c r="B714" s="36">
        <v>43223.44175925926</v>
      </c>
      <c r="C714" s="35" t="s">
        <v>1385</v>
      </c>
      <c r="D714" s="35" t="s">
        <v>1386</v>
      </c>
      <c r="E714" s="35" t="s">
        <v>1403</v>
      </c>
      <c r="F714" s="35" t="s">
        <v>1401</v>
      </c>
      <c r="G714" s="35" t="s">
        <v>1402</v>
      </c>
      <c r="H714" s="35" t="s">
        <v>107</v>
      </c>
      <c r="I714" s="35" t="s">
        <v>609</v>
      </c>
      <c r="J714" s="38">
        <v>550700</v>
      </c>
    </row>
    <row r="715" spans="1:10" s="31" customFormat="1" ht="24" customHeight="1">
      <c r="A715" s="35" t="s">
        <v>1350</v>
      </c>
      <c r="B715" s="36">
        <v>43427.69380787037</v>
      </c>
      <c r="C715" s="35" t="s">
        <v>1385</v>
      </c>
      <c r="D715" s="35" t="s">
        <v>1386</v>
      </c>
      <c r="E715" s="35" t="s">
        <v>1404</v>
      </c>
      <c r="F715" s="35" t="s">
        <v>1405</v>
      </c>
      <c r="G715" s="35" t="s">
        <v>1406</v>
      </c>
      <c r="H715" s="35" t="s">
        <v>107</v>
      </c>
      <c r="I715" s="35" t="s">
        <v>609</v>
      </c>
      <c r="J715" s="38">
        <v>100000</v>
      </c>
    </row>
    <row r="716" spans="1:10" s="31" customFormat="1" ht="24" customHeight="1">
      <c r="A716" s="35" t="s">
        <v>1350</v>
      </c>
      <c r="B716" s="36">
        <v>43349.6528587963</v>
      </c>
      <c r="C716" s="35" t="s">
        <v>1385</v>
      </c>
      <c r="D716" s="35" t="s">
        <v>1386</v>
      </c>
      <c r="E716" s="35" t="s">
        <v>1407</v>
      </c>
      <c r="F716" s="35" t="s">
        <v>1408</v>
      </c>
      <c r="G716" s="35" t="s">
        <v>1409</v>
      </c>
      <c r="H716" s="35" t="s">
        <v>107</v>
      </c>
      <c r="I716" s="35" t="s">
        <v>609</v>
      </c>
      <c r="J716" s="38">
        <v>695500</v>
      </c>
    </row>
    <row r="717" spans="1:10" s="31" customFormat="1" ht="24" customHeight="1">
      <c r="A717" s="35" t="s">
        <v>1350</v>
      </c>
      <c r="B717" s="36">
        <v>43294.35748842593</v>
      </c>
      <c r="C717" s="35" t="s">
        <v>1385</v>
      </c>
      <c r="D717" s="35" t="s">
        <v>1386</v>
      </c>
      <c r="E717" s="35" t="s">
        <v>1410</v>
      </c>
      <c r="F717" s="35" t="s">
        <v>1411</v>
      </c>
      <c r="G717" s="35" t="s">
        <v>1412</v>
      </c>
      <c r="H717" s="35" t="s">
        <v>127</v>
      </c>
      <c r="I717" s="35" t="s">
        <v>609</v>
      </c>
      <c r="J717" s="38">
        <v>487700</v>
      </c>
    </row>
    <row r="718" spans="1:10" s="31" customFormat="1" ht="24" customHeight="1">
      <c r="A718" s="35" t="s">
        <v>1350</v>
      </c>
      <c r="B718" s="36">
        <v>43473.72684027778</v>
      </c>
      <c r="C718" s="35" t="s">
        <v>1385</v>
      </c>
      <c r="D718" s="35" t="s">
        <v>1386</v>
      </c>
      <c r="E718" s="35" t="s">
        <v>1413</v>
      </c>
      <c r="F718" s="35" t="s">
        <v>1391</v>
      </c>
      <c r="G718" s="35" t="s">
        <v>1392</v>
      </c>
      <c r="H718" s="35" t="s">
        <v>127</v>
      </c>
      <c r="I718" s="35" t="s">
        <v>609</v>
      </c>
      <c r="J718" s="38">
        <v>318200</v>
      </c>
    </row>
    <row r="719" spans="1:10" s="31" customFormat="1" ht="24" customHeight="1">
      <c r="A719" s="35" t="s">
        <v>1350</v>
      </c>
      <c r="B719" s="36">
        <v>43349.653715277775</v>
      </c>
      <c r="C719" s="35" t="s">
        <v>1385</v>
      </c>
      <c r="D719" s="35" t="s">
        <v>1386</v>
      </c>
      <c r="E719" s="35" t="s">
        <v>1414</v>
      </c>
      <c r="F719" s="35" t="s">
        <v>1415</v>
      </c>
      <c r="G719" s="35" t="s">
        <v>1416</v>
      </c>
      <c r="H719" s="35" t="s">
        <v>107</v>
      </c>
      <c r="I719" s="35" t="s">
        <v>609</v>
      </c>
      <c r="J719" s="38">
        <v>45500</v>
      </c>
    </row>
    <row r="720" spans="1:10" s="31" customFormat="1" ht="24" customHeight="1">
      <c r="A720" s="35" t="s">
        <v>1350</v>
      </c>
      <c r="B720" s="36">
        <v>43409.66936342593</v>
      </c>
      <c r="C720" s="35" t="s">
        <v>1385</v>
      </c>
      <c r="D720" s="35" t="s">
        <v>1386</v>
      </c>
      <c r="E720" s="35" t="s">
        <v>1417</v>
      </c>
      <c r="F720" s="35" t="s">
        <v>1391</v>
      </c>
      <c r="G720" s="35" t="s">
        <v>1392</v>
      </c>
      <c r="H720" s="35" t="s">
        <v>127</v>
      </c>
      <c r="I720" s="35" t="s">
        <v>609</v>
      </c>
      <c r="J720" s="38">
        <v>329600</v>
      </c>
    </row>
    <row r="721" spans="1:10" s="31" customFormat="1" ht="24" customHeight="1">
      <c r="A721" s="35" t="s">
        <v>1350</v>
      </c>
      <c r="B721" s="36">
        <v>43409.67271990741</v>
      </c>
      <c r="C721" s="35" t="s">
        <v>1385</v>
      </c>
      <c r="D721" s="35" t="s">
        <v>1386</v>
      </c>
      <c r="E721" s="35" t="s">
        <v>1413</v>
      </c>
      <c r="F721" s="35" t="s">
        <v>1391</v>
      </c>
      <c r="G721" s="35" t="s">
        <v>1392</v>
      </c>
      <c r="H721" s="35" t="s">
        <v>127</v>
      </c>
      <c r="I721" s="35" t="s">
        <v>609</v>
      </c>
      <c r="J721" s="38">
        <v>324140</v>
      </c>
    </row>
    <row r="722" spans="1:10" s="31" customFormat="1" ht="24" customHeight="1">
      <c r="A722" s="35" t="s">
        <v>1350</v>
      </c>
      <c r="B722" s="36">
        <v>43357.69144675926</v>
      </c>
      <c r="C722" s="35" t="s">
        <v>1385</v>
      </c>
      <c r="D722" s="35" t="s">
        <v>1386</v>
      </c>
      <c r="E722" s="35" t="s">
        <v>1418</v>
      </c>
      <c r="F722" s="35" t="s">
        <v>1388</v>
      </c>
      <c r="G722" s="35" t="s">
        <v>1389</v>
      </c>
      <c r="H722" s="35" t="s">
        <v>127</v>
      </c>
      <c r="I722" s="35" t="s">
        <v>609</v>
      </c>
      <c r="J722" s="38">
        <v>300000</v>
      </c>
    </row>
    <row r="723" spans="1:10" s="31" customFormat="1" ht="24" customHeight="1">
      <c r="A723" s="35"/>
      <c r="B723" s="36"/>
      <c r="C723" s="35" t="s">
        <v>1419</v>
      </c>
      <c r="D723" s="35" t="s">
        <v>1420</v>
      </c>
      <c r="E723" s="35"/>
      <c r="F723" s="35"/>
      <c r="G723" s="35"/>
      <c r="H723" s="35"/>
      <c r="I723" s="35"/>
      <c r="J723" s="38">
        <v>400000</v>
      </c>
    </row>
    <row r="724" spans="1:10" s="31" customFormat="1" ht="24" customHeight="1">
      <c r="A724" s="35" t="s">
        <v>1350</v>
      </c>
      <c r="B724" s="36">
        <v>43409.69416666667</v>
      </c>
      <c r="C724" s="35" t="s">
        <v>1421</v>
      </c>
      <c r="D724" s="35" t="s">
        <v>1422</v>
      </c>
      <c r="E724" s="35" t="s">
        <v>1423</v>
      </c>
      <c r="F724" s="35" t="s">
        <v>1424</v>
      </c>
      <c r="G724" s="35" t="s">
        <v>1425</v>
      </c>
      <c r="H724" s="35" t="s">
        <v>127</v>
      </c>
      <c r="I724" s="35" t="s">
        <v>609</v>
      </c>
      <c r="J724" s="38">
        <v>200000</v>
      </c>
    </row>
    <row r="725" spans="1:10" s="31" customFormat="1" ht="24" customHeight="1">
      <c r="A725" s="35" t="s">
        <v>1350</v>
      </c>
      <c r="B725" s="36">
        <v>43349.63921296296</v>
      </c>
      <c r="C725" s="35" t="s">
        <v>1421</v>
      </c>
      <c r="D725" s="35" t="s">
        <v>1422</v>
      </c>
      <c r="E725" s="35" t="s">
        <v>1426</v>
      </c>
      <c r="F725" s="35" t="s">
        <v>1427</v>
      </c>
      <c r="G725" s="35" t="s">
        <v>1428</v>
      </c>
      <c r="H725" s="35" t="s">
        <v>107</v>
      </c>
      <c r="I725" s="35" t="s">
        <v>609</v>
      </c>
      <c r="J725" s="38">
        <v>200000</v>
      </c>
    </row>
    <row r="726" spans="1:10" s="31" customFormat="1" ht="24" customHeight="1">
      <c r="A726" s="35"/>
      <c r="B726" s="36"/>
      <c r="C726" s="35" t="s">
        <v>1429</v>
      </c>
      <c r="D726" s="35" t="s">
        <v>1430</v>
      </c>
      <c r="E726" s="35"/>
      <c r="F726" s="35"/>
      <c r="G726" s="35"/>
      <c r="H726" s="35"/>
      <c r="I726" s="35"/>
      <c r="J726" s="38">
        <v>3675700</v>
      </c>
    </row>
    <row r="727" spans="1:10" s="31" customFormat="1" ht="24" customHeight="1">
      <c r="A727" s="35" t="s">
        <v>1350</v>
      </c>
      <c r="B727" s="36">
        <v>43229.48258101852</v>
      </c>
      <c r="C727" s="35" t="s">
        <v>1431</v>
      </c>
      <c r="D727" s="35" t="s">
        <v>1432</v>
      </c>
      <c r="E727" s="35" t="s">
        <v>1433</v>
      </c>
      <c r="F727" s="35" t="s">
        <v>1434</v>
      </c>
      <c r="G727" s="35" t="s">
        <v>1435</v>
      </c>
      <c r="H727" s="35" t="s">
        <v>107</v>
      </c>
      <c r="I727" s="35" t="s">
        <v>609</v>
      </c>
      <c r="J727" s="38">
        <v>149700</v>
      </c>
    </row>
    <row r="728" spans="1:10" s="31" customFormat="1" ht="24" customHeight="1">
      <c r="A728" s="35" t="s">
        <v>1350</v>
      </c>
      <c r="B728" s="36">
        <v>43223.450208333335</v>
      </c>
      <c r="C728" s="35" t="s">
        <v>1431</v>
      </c>
      <c r="D728" s="35" t="s">
        <v>1432</v>
      </c>
      <c r="E728" s="35" t="s">
        <v>1436</v>
      </c>
      <c r="F728" s="35" t="s">
        <v>1437</v>
      </c>
      <c r="G728" s="35" t="s">
        <v>1438</v>
      </c>
      <c r="H728" s="35" t="s">
        <v>107</v>
      </c>
      <c r="I728" s="35" t="s">
        <v>609</v>
      </c>
      <c r="J728" s="38">
        <v>150000</v>
      </c>
    </row>
    <row r="729" spans="1:10" s="31" customFormat="1" ht="24" customHeight="1">
      <c r="A729" s="35" t="s">
        <v>1350</v>
      </c>
      <c r="B729" s="36">
        <v>43326.72858796296</v>
      </c>
      <c r="C729" s="35" t="s">
        <v>1431</v>
      </c>
      <c r="D729" s="35" t="s">
        <v>1432</v>
      </c>
      <c r="E729" s="35" t="s">
        <v>1439</v>
      </c>
      <c r="F729" s="35" t="s">
        <v>1440</v>
      </c>
      <c r="G729" s="35" t="s">
        <v>1441</v>
      </c>
      <c r="H729" s="35" t="s">
        <v>107</v>
      </c>
      <c r="I729" s="35" t="s">
        <v>609</v>
      </c>
      <c r="J729" s="38">
        <v>49100</v>
      </c>
    </row>
    <row r="730" spans="1:10" s="31" customFormat="1" ht="24" customHeight="1">
      <c r="A730" s="35" t="s">
        <v>1350</v>
      </c>
      <c r="B730" s="36">
        <v>43473.717002314814</v>
      </c>
      <c r="C730" s="35" t="s">
        <v>1431</v>
      </c>
      <c r="D730" s="35" t="s">
        <v>1432</v>
      </c>
      <c r="E730" s="35" t="s">
        <v>1442</v>
      </c>
      <c r="F730" s="35" t="s">
        <v>1443</v>
      </c>
      <c r="G730" s="35" t="s">
        <v>1444</v>
      </c>
      <c r="H730" s="35" t="s">
        <v>107</v>
      </c>
      <c r="I730" s="35" t="s">
        <v>609</v>
      </c>
      <c r="J730" s="38">
        <v>677300</v>
      </c>
    </row>
    <row r="731" spans="1:10" s="31" customFormat="1" ht="24" customHeight="1">
      <c r="A731" s="35" t="s">
        <v>1350</v>
      </c>
      <c r="B731" s="36">
        <v>43272.34324074074</v>
      </c>
      <c r="C731" s="35" t="s">
        <v>1431</v>
      </c>
      <c r="D731" s="35" t="s">
        <v>1432</v>
      </c>
      <c r="E731" s="35" t="s">
        <v>1445</v>
      </c>
      <c r="F731" s="35" t="s">
        <v>1398</v>
      </c>
      <c r="G731" s="35" t="s">
        <v>1399</v>
      </c>
      <c r="H731" s="35" t="s">
        <v>107</v>
      </c>
      <c r="I731" s="35" t="s">
        <v>609</v>
      </c>
      <c r="J731" s="38">
        <v>202400</v>
      </c>
    </row>
    <row r="732" spans="1:10" s="31" customFormat="1" ht="24" customHeight="1">
      <c r="A732" s="35" t="s">
        <v>1350</v>
      </c>
      <c r="B732" s="36">
        <v>43223.44954861111</v>
      </c>
      <c r="C732" s="35" t="s">
        <v>1431</v>
      </c>
      <c r="D732" s="35" t="s">
        <v>1432</v>
      </c>
      <c r="E732" s="35" t="s">
        <v>1446</v>
      </c>
      <c r="F732" s="35" t="s">
        <v>1447</v>
      </c>
      <c r="G732" s="35" t="s">
        <v>1448</v>
      </c>
      <c r="H732" s="35" t="s">
        <v>107</v>
      </c>
      <c r="I732" s="35" t="s">
        <v>609</v>
      </c>
      <c r="J732" s="38">
        <v>60000</v>
      </c>
    </row>
    <row r="733" spans="1:10" s="31" customFormat="1" ht="24" customHeight="1">
      <c r="A733" s="35" t="s">
        <v>1350</v>
      </c>
      <c r="B733" s="36">
        <v>43272.342627314814</v>
      </c>
      <c r="C733" s="35" t="s">
        <v>1431</v>
      </c>
      <c r="D733" s="35" t="s">
        <v>1432</v>
      </c>
      <c r="E733" s="35" t="s">
        <v>1449</v>
      </c>
      <c r="F733" s="35" t="s">
        <v>1398</v>
      </c>
      <c r="G733" s="35" t="s">
        <v>1399</v>
      </c>
      <c r="H733" s="35" t="s">
        <v>107</v>
      </c>
      <c r="I733" s="35" t="s">
        <v>609</v>
      </c>
      <c r="J733" s="38">
        <v>304000</v>
      </c>
    </row>
    <row r="734" spans="1:10" s="31" customFormat="1" ht="24" customHeight="1">
      <c r="A734" s="35" t="s">
        <v>1350</v>
      </c>
      <c r="B734" s="36">
        <v>43473.72640046296</v>
      </c>
      <c r="C734" s="35" t="s">
        <v>1431</v>
      </c>
      <c r="D734" s="35" t="s">
        <v>1432</v>
      </c>
      <c r="E734" s="35" t="s">
        <v>1450</v>
      </c>
      <c r="F734" s="35" t="s">
        <v>1451</v>
      </c>
      <c r="G734" s="35" t="s">
        <v>1452</v>
      </c>
      <c r="H734" s="35" t="s">
        <v>107</v>
      </c>
      <c r="I734" s="35" t="s">
        <v>609</v>
      </c>
      <c r="J734" s="38">
        <v>221500</v>
      </c>
    </row>
    <row r="735" spans="1:10" s="31" customFormat="1" ht="24" customHeight="1">
      <c r="A735" s="35" t="s">
        <v>1350</v>
      </c>
      <c r="B735" s="36">
        <v>43223.43803240741</v>
      </c>
      <c r="C735" s="35" t="s">
        <v>1431</v>
      </c>
      <c r="D735" s="35" t="s">
        <v>1432</v>
      </c>
      <c r="E735" s="35" t="s">
        <v>1453</v>
      </c>
      <c r="F735" s="35" t="s">
        <v>1454</v>
      </c>
      <c r="G735" s="35" t="s">
        <v>1455</v>
      </c>
      <c r="H735" s="35" t="s">
        <v>107</v>
      </c>
      <c r="I735" s="35" t="s">
        <v>609</v>
      </c>
      <c r="J735" s="38">
        <v>84300</v>
      </c>
    </row>
    <row r="736" spans="1:10" s="31" customFormat="1" ht="24" customHeight="1">
      <c r="A736" s="35" t="s">
        <v>1350</v>
      </c>
      <c r="B736" s="36">
        <v>43473.737280092595</v>
      </c>
      <c r="C736" s="35" t="s">
        <v>1431</v>
      </c>
      <c r="D736" s="35" t="s">
        <v>1432</v>
      </c>
      <c r="E736" s="35" t="s">
        <v>1456</v>
      </c>
      <c r="F736" s="35" t="s">
        <v>1457</v>
      </c>
      <c r="G736" s="35" t="s">
        <v>1458</v>
      </c>
      <c r="H736" s="35" t="s">
        <v>107</v>
      </c>
      <c r="I736" s="35" t="s">
        <v>609</v>
      </c>
      <c r="J736" s="38">
        <v>1777400</v>
      </c>
    </row>
    <row r="737" spans="1:10" s="31" customFormat="1" ht="24" customHeight="1">
      <c r="A737" s="35"/>
      <c r="B737" s="36"/>
      <c r="C737" s="35" t="s">
        <v>1459</v>
      </c>
      <c r="D737" s="35" t="s">
        <v>1460</v>
      </c>
      <c r="E737" s="35"/>
      <c r="F737" s="35"/>
      <c r="G737" s="35"/>
      <c r="H737" s="35"/>
      <c r="I737" s="35"/>
      <c r="J737" s="38">
        <v>561200</v>
      </c>
    </row>
    <row r="738" spans="1:10" s="31" customFormat="1" ht="24" customHeight="1">
      <c r="A738" s="35" t="s">
        <v>1350</v>
      </c>
      <c r="B738" s="36">
        <v>43473.73322916667</v>
      </c>
      <c r="C738" s="35" t="s">
        <v>1461</v>
      </c>
      <c r="D738" s="35" t="s">
        <v>1462</v>
      </c>
      <c r="E738" s="35" t="s">
        <v>1463</v>
      </c>
      <c r="F738" s="35" t="s">
        <v>1464</v>
      </c>
      <c r="G738" s="35" t="s">
        <v>1465</v>
      </c>
      <c r="H738" s="35" t="s">
        <v>107</v>
      </c>
      <c r="I738" s="35" t="s">
        <v>609</v>
      </c>
      <c r="J738" s="38">
        <v>28400</v>
      </c>
    </row>
    <row r="739" spans="1:10" s="31" customFormat="1" ht="24" customHeight="1">
      <c r="A739" s="35" t="s">
        <v>1350</v>
      </c>
      <c r="B739" s="36">
        <v>43223.45122685185</v>
      </c>
      <c r="C739" s="35" t="s">
        <v>1461</v>
      </c>
      <c r="D739" s="35" t="s">
        <v>1462</v>
      </c>
      <c r="E739" s="35" t="s">
        <v>1466</v>
      </c>
      <c r="F739" s="35" t="s">
        <v>1467</v>
      </c>
      <c r="G739" s="35" t="s">
        <v>1468</v>
      </c>
      <c r="H739" s="35" t="s">
        <v>107</v>
      </c>
      <c r="I739" s="35" t="s">
        <v>609</v>
      </c>
      <c r="J739" s="38">
        <v>426300</v>
      </c>
    </row>
    <row r="740" spans="1:10" s="31" customFormat="1" ht="24" customHeight="1">
      <c r="A740" s="35" t="s">
        <v>1350</v>
      </c>
      <c r="B740" s="36">
        <v>43409.64733796296</v>
      </c>
      <c r="C740" s="35" t="s">
        <v>1461</v>
      </c>
      <c r="D740" s="35" t="s">
        <v>1462</v>
      </c>
      <c r="E740" s="35" t="s">
        <v>1463</v>
      </c>
      <c r="F740" s="35" t="s">
        <v>1464</v>
      </c>
      <c r="G740" s="35" t="s">
        <v>1465</v>
      </c>
      <c r="H740" s="35" t="s">
        <v>107</v>
      </c>
      <c r="I740" s="35" t="s">
        <v>609</v>
      </c>
      <c r="J740" s="38">
        <v>30000</v>
      </c>
    </row>
    <row r="741" spans="1:10" s="31" customFormat="1" ht="24" customHeight="1">
      <c r="A741" s="35" t="s">
        <v>1350</v>
      </c>
      <c r="B741" s="36">
        <v>43327.73626157407</v>
      </c>
      <c r="C741" s="35" t="s">
        <v>1461</v>
      </c>
      <c r="D741" s="35" t="s">
        <v>1462</v>
      </c>
      <c r="E741" s="35" t="s">
        <v>1463</v>
      </c>
      <c r="F741" s="35" t="s">
        <v>1464</v>
      </c>
      <c r="G741" s="35" t="s">
        <v>1465</v>
      </c>
      <c r="H741" s="35" t="s">
        <v>107</v>
      </c>
      <c r="I741" s="35" t="s">
        <v>609</v>
      </c>
      <c r="J741" s="38">
        <v>30000</v>
      </c>
    </row>
    <row r="742" spans="1:10" s="31" customFormat="1" ht="24" customHeight="1">
      <c r="A742" s="35" t="s">
        <v>1350</v>
      </c>
      <c r="B742" s="36">
        <v>43437.376921296294</v>
      </c>
      <c r="C742" s="35" t="s">
        <v>1461</v>
      </c>
      <c r="D742" s="35" t="s">
        <v>1462</v>
      </c>
      <c r="E742" s="35" t="s">
        <v>1463</v>
      </c>
      <c r="F742" s="35" t="s">
        <v>1464</v>
      </c>
      <c r="G742" s="35" t="s">
        <v>1465</v>
      </c>
      <c r="H742" s="35" t="s">
        <v>107</v>
      </c>
      <c r="I742" s="35" t="s">
        <v>609</v>
      </c>
      <c r="J742" s="38">
        <v>46500</v>
      </c>
    </row>
    <row r="743" spans="1:10" s="31" customFormat="1" ht="24" customHeight="1">
      <c r="A743" s="35"/>
      <c r="B743" s="36"/>
      <c r="C743" s="35" t="s">
        <v>1469</v>
      </c>
      <c r="D743" s="35" t="s">
        <v>1470</v>
      </c>
      <c r="E743" s="35"/>
      <c r="F743" s="35"/>
      <c r="G743" s="35"/>
      <c r="H743" s="35"/>
      <c r="I743" s="35"/>
      <c r="J743" s="38">
        <v>1200000</v>
      </c>
    </row>
    <row r="744" spans="1:10" s="31" customFormat="1" ht="24" customHeight="1">
      <c r="A744" s="35" t="s">
        <v>1350</v>
      </c>
      <c r="B744" s="36">
        <v>43437.38309027778</v>
      </c>
      <c r="C744" s="35" t="s">
        <v>1471</v>
      </c>
      <c r="D744" s="35" t="s">
        <v>1472</v>
      </c>
      <c r="E744" s="35" t="s">
        <v>1473</v>
      </c>
      <c r="F744" s="35" t="s">
        <v>1474</v>
      </c>
      <c r="G744" s="35" t="s">
        <v>1475</v>
      </c>
      <c r="H744" s="35" t="s">
        <v>107</v>
      </c>
      <c r="I744" s="35" t="s">
        <v>609</v>
      </c>
      <c r="J744" s="38">
        <v>1200000</v>
      </c>
    </row>
    <row r="745" spans="1:10" s="31" customFormat="1" ht="24" customHeight="1">
      <c r="A745" s="35"/>
      <c r="B745" s="36"/>
      <c r="C745" s="35"/>
      <c r="D745" s="35" t="s">
        <v>1476</v>
      </c>
      <c r="E745" s="35"/>
      <c r="F745" s="35"/>
      <c r="G745" s="35"/>
      <c r="H745" s="35"/>
      <c r="I745" s="35"/>
      <c r="J745" s="38">
        <v>100000</v>
      </c>
    </row>
    <row r="746" spans="1:10" s="31" customFormat="1" ht="24" customHeight="1">
      <c r="A746" s="35"/>
      <c r="B746" s="36"/>
      <c r="C746" s="35" t="s">
        <v>1383</v>
      </c>
      <c r="D746" s="35" t="s">
        <v>1384</v>
      </c>
      <c r="E746" s="35"/>
      <c r="F746" s="35"/>
      <c r="G746" s="35"/>
      <c r="H746" s="35"/>
      <c r="I746" s="35"/>
      <c r="J746" s="38">
        <v>100000</v>
      </c>
    </row>
    <row r="747" spans="1:10" s="31" customFormat="1" ht="24" customHeight="1">
      <c r="A747" s="35" t="s">
        <v>1476</v>
      </c>
      <c r="B747" s="36">
        <v>43409.66431712963</v>
      </c>
      <c r="C747" s="35" t="s">
        <v>1385</v>
      </c>
      <c r="D747" s="35" t="s">
        <v>1386</v>
      </c>
      <c r="E747" s="35" t="s">
        <v>1477</v>
      </c>
      <c r="F747" s="35" t="s">
        <v>1391</v>
      </c>
      <c r="G747" s="35" t="s">
        <v>1392</v>
      </c>
      <c r="H747" s="35" t="s">
        <v>127</v>
      </c>
      <c r="I747" s="35" t="s">
        <v>609</v>
      </c>
      <c r="J747" s="38">
        <v>100000</v>
      </c>
    </row>
    <row r="748" spans="1:10" s="31" customFormat="1" ht="24" customHeight="1">
      <c r="A748" s="35"/>
      <c r="B748" s="36"/>
      <c r="C748" s="35"/>
      <c r="D748" s="35" t="s">
        <v>1478</v>
      </c>
      <c r="E748" s="35"/>
      <c r="F748" s="35"/>
      <c r="G748" s="35"/>
      <c r="H748" s="35"/>
      <c r="I748" s="35"/>
      <c r="J748" s="38">
        <v>1169500</v>
      </c>
    </row>
    <row r="749" spans="1:10" s="31" customFormat="1" ht="24" customHeight="1">
      <c r="A749" s="35"/>
      <c r="B749" s="36"/>
      <c r="C749" s="35" t="s">
        <v>1383</v>
      </c>
      <c r="D749" s="35" t="s">
        <v>1384</v>
      </c>
      <c r="E749" s="35"/>
      <c r="F749" s="35"/>
      <c r="G749" s="35"/>
      <c r="H749" s="35"/>
      <c r="I749" s="35"/>
      <c r="J749" s="38">
        <v>1169500</v>
      </c>
    </row>
    <row r="750" spans="1:10" s="31" customFormat="1" ht="24" customHeight="1">
      <c r="A750" s="35" t="s">
        <v>1478</v>
      </c>
      <c r="B750" s="36">
        <v>43328.358136574076</v>
      </c>
      <c r="C750" s="35" t="s">
        <v>1385</v>
      </c>
      <c r="D750" s="35" t="s">
        <v>1386</v>
      </c>
      <c r="E750" s="35" t="s">
        <v>1479</v>
      </c>
      <c r="F750" s="35" t="s">
        <v>1480</v>
      </c>
      <c r="G750" s="35" t="s">
        <v>1481</v>
      </c>
      <c r="H750" s="35" t="s">
        <v>107</v>
      </c>
      <c r="I750" s="35" t="s">
        <v>609</v>
      </c>
      <c r="J750" s="38">
        <v>52800</v>
      </c>
    </row>
    <row r="751" spans="1:10" s="31" customFormat="1" ht="24" customHeight="1">
      <c r="A751" s="35" t="s">
        <v>1478</v>
      </c>
      <c r="B751" s="36">
        <v>43427.4637037037</v>
      </c>
      <c r="C751" s="35" t="s">
        <v>1385</v>
      </c>
      <c r="D751" s="35" t="s">
        <v>1386</v>
      </c>
      <c r="E751" s="35" t="s">
        <v>1410</v>
      </c>
      <c r="F751" s="35" t="s">
        <v>1411</v>
      </c>
      <c r="G751" s="35" t="s">
        <v>1412</v>
      </c>
      <c r="H751" s="35" t="s">
        <v>127</v>
      </c>
      <c r="I751" s="35" t="s">
        <v>609</v>
      </c>
      <c r="J751" s="38">
        <v>110000</v>
      </c>
    </row>
    <row r="752" spans="1:10" s="31" customFormat="1" ht="24" customHeight="1">
      <c r="A752" s="35" t="s">
        <v>1478</v>
      </c>
      <c r="B752" s="36">
        <v>43229.38234953704</v>
      </c>
      <c r="C752" s="35" t="s">
        <v>1385</v>
      </c>
      <c r="D752" s="35" t="s">
        <v>1386</v>
      </c>
      <c r="E752" s="35" t="s">
        <v>1482</v>
      </c>
      <c r="F752" s="35" t="s">
        <v>1411</v>
      </c>
      <c r="G752" s="35" t="s">
        <v>1412</v>
      </c>
      <c r="H752" s="35" t="s">
        <v>127</v>
      </c>
      <c r="I752" s="35" t="s">
        <v>609</v>
      </c>
      <c r="J752" s="38">
        <v>498700</v>
      </c>
    </row>
    <row r="753" spans="1:10" s="31" customFormat="1" ht="24" customHeight="1">
      <c r="A753" s="35" t="s">
        <v>1478</v>
      </c>
      <c r="B753" s="36">
        <v>43409.665671296294</v>
      </c>
      <c r="C753" s="35" t="s">
        <v>1385</v>
      </c>
      <c r="D753" s="35" t="s">
        <v>1386</v>
      </c>
      <c r="E753" s="35" t="s">
        <v>1483</v>
      </c>
      <c r="F753" s="35" t="s">
        <v>1391</v>
      </c>
      <c r="G753" s="35" t="s">
        <v>1392</v>
      </c>
      <c r="H753" s="35" t="s">
        <v>127</v>
      </c>
      <c r="I753" s="35" t="s">
        <v>609</v>
      </c>
      <c r="J753" s="38">
        <v>377200</v>
      </c>
    </row>
    <row r="754" spans="1:10" s="31" customFormat="1" ht="24" customHeight="1">
      <c r="A754" s="35" t="s">
        <v>1478</v>
      </c>
      <c r="B754" s="36">
        <v>43229.36460648148</v>
      </c>
      <c r="C754" s="35" t="s">
        <v>1385</v>
      </c>
      <c r="D754" s="35" t="s">
        <v>1386</v>
      </c>
      <c r="E754" s="35" t="s">
        <v>1484</v>
      </c>
      <c r="F754" s="35" t="s">
        <v>1427</v>
      </c>
      <c r="G754" s="35" t="s">
        <v>1428</v>
      </c>
      <c r="H754" s="35" t="s">
        <v>107</v>
      </c>
      <c r="I754" s="35" t="s">
        <v>609</v>
      </c>
      <c r="J754" s="38">
        <v>130800</v>
      </c>
    </row>
    <row r="755" spans="1:10" s="31" customFormat="1" ht="24" customHeight="1">
      <c r="A755" s="35"/>
      <c r="B755" s="36"/>
      <c r="C755" s="35"/>
      <c r="D755" s="35" t="s">
        <v>1485</v>
      </c>
      <c r="E755" s="35"/>
      <c r="F755" s="35"/>
      <c r="G755" s="35"/>
      <c r="H755" s="35"/>
      <c r="I755" s="35"/>
      <c r="J755" s="38">
        <v>5295000</v>
      </c>
    </row>
    <row r="756" spans="1:10" s="31" customFormat="1" ht="24" customHeight="1">
      <c r="A756" s="35"/>
      <c r="B756" s="36"/>
      <c r="C756" s="35" t="s">
        <v>1486</v>
      </c>
      <c r="D756" s="35" t="s">
        <v>1487</v>
      </c>
      <c r="E756" s="35"/>
      <c r="F756" s="35"/>
      <c r="G756" s="35"/>
      <c r="H756" s="35"/>
      <c r="I756" s="35"/>
      <c r="J756" s="38">
        <v>4790000</v>
      </c>
    </row>
    <row r="757" spans="1:10" s="31" customFormat="1" ht="24" customHeight="1">
      <c r="A757" s="35" t="s">
        <v>1485</v>
      </c>
      <c r="B757" s="36">
        <v>43171.63201388889</v>
      </c>
      <c r="C757" s="35" t="s">
        <v>1488</v>
      </c>
      <c r="D757" s="35" t="s">
        <v>1489</v>
      </c>
      <c r="E757" s="35" t="s">
        <v>1490</v>
      </c>
      <c r="F757" s="35" t="s">
        <v>1321</v>
      </c>
      <c r="G757" s="35" t="s">
        <v>1322</v>
      </c>
      <c r="H757" s="35" t="s">
        <v>107</v>
      </c>
      <c r="I757" s="35" t="s">
        <v>609</v>
      </c>
      <c r="J757" s="38">
        <v>30000</v>
      </c>
    </row>
    <row r="758" spans="1:10" s="31" customFormat="1" ht="24" customHeight="1">
      <c r="A758" s="35" t="s">
        <v>1485</v>
      </c>
      <c r="B758" s="36">
        <v>43402.42302083333</v>
      </c>
      <c r="C758" s="35" t="s">
        <v>1488</v>
      </c>
      <c r="D758" s="35" t="s">
        <v>1489</v>
      </c>
      <c r="E758" s="35" t="s">
        <v>1491</v>
      </c>
      <c r="F758" s="35" t="s">
        <v>1295</v>
      </c>
      <c r="G758" s="35" t="s">
        <v>1296</v>
      </c>
      <c r="H758" s="35" t="s">
        <v>107</v>
      </c>
      <c r="I758" s="35" t="s">
        <v>609</v>
      </c>
      <c r="J758" s="38">
        <v>2090000</v>
      </c>
    </row>
    <row r="759" spans="1:10" s="31" customFormat="1" ht="24" customHeight="1">
      <c r="A759" s="35" t="s">
        <v>1485</v>
      </c>
      <c r="B759" s="36">
        <v>43171.63128472222</v>
      </c>
      <c r="C759" s="35" t="s">
        <v>1488</v>
      </c>
      <c r="D759" s="35" t="s">
        <v>1489</v>
      </c>
      <c r="E759" s="35" t="s">
        <v>1492</v>
      </c>
      <c r="F759" s="35" t="s">
        <v>1321</v>
      </c>
      <c r="G759" s="35" t="s">
        <v>1322</v>
      </c>
      <c r="H759" s="35" t="s">
        <v>127</v>
      </c>
      <c r="I759" s="35" t="s">
        <v>609</v>
      </c>
      <c r="J759" s="38">
        <v>2670000</v>
      </c>
    </row>
    <row r="760" spans="1:10" s="31" customFormat="1" ht="24" customHeight="1">
      <c r="A760" s="35"/>
      <c r="B760" s="36"/>
      <c r="C760" s="35" t="s">
        <v>1493</v>
      </c>
      <c r="D760" s="35" t="s">
        <v>1494</v>
      </c>
      <c r="E760" s="35"/>
      <c r="F760" s="35"/>
      <c r="G760" s="35"/>
      <c r="H760" s="35"/>
      <c r="I760" s="35"/>
      <c r="J760" s="38">
        <v>505000</v>
      </c>
    </row>
    <row r="761" spans="1:10" s="31" customFormat="1" ht="24" customHeight="1">
      <c r="A761" s="35" t="s">
        <v>1485</v>
      </c>
      <c r="B761" s="36">
        <v>43171.63284722222</v>
      </c>
      <c r="C761" s="35" t="s">
        <v>1495</v>
      </c>
      <c r="D761" s="35" t="s">
        <v>1496</v>
      </c>
      <c r="E761" s="35" t="s">
        <v>1497</v>
      </c>
      <c r="F761" s="35" t="s">
        <v>1321</v>
      </c>
      <c r="G761" s="35" t="s">
        <v>1322</v>
      </c>
      <c r="H761" s="35" t="s">
        <v>127</v>
      </c>
      <c r="I761" s="35" t="s">
        <v>609</v>
      </c>
      <c r="J761" s="38">
        <v>160000</v>
      </c>
    </row>
    <row r="762" spans="1:10" s="31" customFormat="1" ht="24" customHeight="1">
      <c r="A762" s="35" t="s">
        <v>1485</v>
      </c>
      <c r="B762" s="36">
        <v>43402.424097222225</v>
      </c>
      <c r="C762" s="35" t="s">
        <v>1495</v>
      </c>
      <c r="D762" s="35" t="s">
        <v>1496</v>
      </c>
      <c r="E762" s="35" t="s">
        <v>1498</v>
      </c>
      <c r="F762" s="35" t="s">
        <v>1295</v>
      </c>
      <c r="G762" s="35" t="s">
        <v>1296</v>
      </c>
      <c r="H762" s="35" t="s">
        <v>107</v>
      </c>
      <c r="I762" s="35" t="s">
        <v>609</v>
      </c>
      <c r="J762" s="38">
        <v>325000</v>
      </c>
    </row>
    <row r="763" spans="1:10" s="31" customFormat="1" ht="24" customHeight="1">
      <c r="A763" s="35" t="s">
        <v>1485</v>
      </c>
      <c r="B763" s="36">
        <v>43171.63329861111</v>
      </c>
      <c r="C763" s="35" t="s">
        <v>1495</v>
      </c>
      <c r="D763" s="35" t="s">
        <v>1496</v>
      </c>
      <c r="E763" s="35" t="s">
        <v>1499</v>
      </c>
      <c r="F763" s="35" t="s">
        <v>1321</v>
      </c>
      <c r="G763" s="35" t="s">
        <v>1322</v>
      </c>
      <c r="H763" s="35" t="s">
        <v>107</v>
      </c>
      <c r="I763" s="35" t="s">
        <v>609</v>
      </c>
      <c r="J763" s="38">
        <v>20000</v>
      </c>
    </row>
    <row r="764" spans="1:10" s="31" customFormat="1" ht="24" customHeight="1">
      <c r="A764" s="35"/>
      <c r="B764" s="36"/>
      <c r="C764" s="35"/>
      <c r="D764" s="35" t="s">
        <v>1500</v>
      </c>
      <c r="E764" s="35"/>
      <c r="F764" s="35"/>
      <c r="G764" s="35"/>
      <c r="H764" s="35"/>
      <c r="I764" s="35"/>
      <c r="J764" s="38">
        <v>2000000</v>
      </c>
    </row>
    <row r="765" spans="1:10" s="31" customFormat="1" ht="24" customHeight="1">
      <c r="A765" s="35"/>
      <c r="B765" s="36"/>
      <c r="C765" s="35" t="s">
        <v>1501</v>
      </c>
      <c r="D765" s="35" t="s">
        <v>1502</v>
      </c>
      <c r="E765" s="35"/>
      <c r="F765" s="35"/>
      <c r="G765" s="35"/>
      <c r="H765" s="35"/>
      <c r="I765" s="35"/>
      <c r="J765" s="38">
        <v>2000000</v>
      </c>
    </row>
    <row r="766" spans="1:10" s="31" customFormat="1" ht="24" customHeight="1">
      <c r="A766" s="35" t="s">
        <v>1500</v>
      </c>
      <c r="B766" s="36">
        <v>43473.7259375</v>
      </c>
      <c r="C766" s="35" t="s">
        <v>1503</v>
      </c>
      <c r="D766" s="35" t="s">
        <v>1504</v>
      </c>
      <c r="E766" s="35" t="s">
        <v>1505</v>
      </c>
      <c r="F766" s="35" t="s">
        <v>1506</v>
      </c>
      <c r="G766" s="35" t="s">
        <v>1507</v>
      </c>
      <c r="H766" s="35" t="s">
        <v>107</v>
      </c>
      <c r="I766" s="35" t="s">
        <v>609</v>
      </c>
      <c r="J766" s="38">
        <v>2000000</v>
      </c>
    </row>
    <row r="767" spans="1:10" s="31" customFormat="1" ht="24" customHeight="1">
      <c r="A767" s="35"/>
      <c r="B767" s="36"/>
      <c r="C767" s="35"/>
      <c r="D767" s="35" t="s">
        <v>1508</v>
      </c>
      <c r="E767" s="35"/>
      <c r="F767" s="35"/>
      <c r="G767" s="35"/>
      <c r="H767" s="35"/>
      <c r="I767" s="35"/>
      <c r="J767" s="38">
        <v>221000</v>
      </c>
    </row>
    <row r="768" spans="1:10" s="31" customFormat="1" ht="24" customHeight="1">
      <c r="A768" s="35"/>
      <c r="B768" s="36"/>
      <c r="C768" s="35" t="s">
        <v>1297</v>
      </c>
      <c r="D768" s="35" t="s">
        <v>1298</v>
      </c>
      <c r="E768" s="35"/>
      <c r="F768" s="35"/>
      <c r="G768" s="35"/>
      <c r="H768" s="35"/>
      <c r="I768" s="35"/>
      <c r="J768" s="38">
        <v>221000</v>
      </c>
    </row>
    <row r="769" spans="1:10" s="31" customFormat="1" ht="24" customHeight="1">
      <c r="A769" s="35" t="s">
        <v>1508</v>
      </c>
      <c r="B769" s="36">
        <v>43447.451574074075</v>
      </c>
      <c r="C769" s="35" t="s">
        <v>1299</v>
      </c>
      <c r="D769" s="35" t="s">
        <v>1300</v>
      </c>
      <c r="E769" s="35" t="s">
        <v>1509</v>
      </c>
      <c r="F769" s="35" t="s">
        <v>1510</v>
      </c>
      <c r="G769" s="35" t="s">
        <v>1511</v>
      </c>
      <c r="H769" s="35" t="s">
        <v>107</v>
      </c>
      <c r="I769" s="35" t="s">
        <v>609</v>
      </c>
      <c r="J769" s="38">
        <v>221000</v>
      </c>
    </row>
    <row r="770" spans="1:10" s="31" customFormat="1" ht="24" customHeight="1">
      <c r="A770" s="35"/>
      <c r="B770" s="36"/>
      <c r="C770" s="35"/>
      <c r="D770" s="35" t="s">
        <v>1512</v>
      </c>
      <c r="E770" s="35"/>
      <c r="F770" s="35"/>
      <c r="G770" s="35"/>
      <c r="H770" s="35"/>
      <c r="I770" s="35"/>
      <c r="J770" s="38">
        <v>1481800</v>
      </c>
    </row>
    <row r="771" spans="1:10" s="31" customFormat="1" ht="24" customHeight="1">
      <c r="A771" s="35"/>
      <c r="B771" s="36"/>
      <c r="C771" s="35" t="s">
        <v>1513</v>
      </c>
      <c r="D771" s="35" t="s">
        <v>1514</v>
      </c>
      <c r="E771" s="35"/>
      <c r="F771" s="35"/>
      <c r="G771" s="35"/>
      <c r="H771" s="35"/>
      <c r="I771" s="35"/>
      <c r="J771" s="38">
        <v>1481800</v>
      </c>
    </row>
    <row r="772" spans="1:10" s="31" customFormat="1" ht="24" customHeight="1">
      <c r="A772" s="35" t="s">
        <v>1512</v>
      </c>
      <c r="B772" s="36">
        <v>43473.72027777778</v>
      </c>
      <c r="C772" s="35" t="s">
        <v>1515</v>
      </c>
      <c r="D772" s="35" t="s">
        <v>1516</v>
      </c>
      <c r="E772" s="35" t="s">
        <v>1517</v>
      </c>
      <c r="F772" s="35" t="s">
        <v>1518</v>
      </c>
      <c r="G772" s="35" t="s">
        <v>1519</v>
      </c>
      <c r="H772" s="35" t="s">
        <v>127</v>
      </c>
      <c r="I772" s="35" t="s">
        <v>609</v>
      </c>
      <c r="J772" s="38">
        <v>1481800</v>
      </c>
    </row>
    <row r="773" spans="1:10" s="31" customFormat="1" ht="24" customHeight="1">
      <c r="A773" s="35"/>
      <c r="B773" s="36"/>
      <c r="C773" s="35"/>
      <c r="D773" s="35" t="s">
        <v>1520</v>
      </c>
      <c r="E773" s="35"/>
      <c r="F773" s="35"/>
      <c r="G773" s="35"/>
      <c r="H773" s="35"/>
      <c r="I773" s="35"/>
      <c r="J773" s="38">
        <v>250000</v>
      </c>
    </row>
    <row r="774" spans="1:10" s="31" customFormat="1" ht="24" customHeight="1">
      <c r="A774" s="35"/>
      <c r="B774" s="36"/>
      <c r="C774" s="35" t="s">
        <v>1521</v>
      </c>
      <c r="D774" s="35" t="s">
        <v>1522</v>
      </c>
      <c r="E774" s="35"/>
      <c r="F774" s="35"/>
      <c r="G774" s="35"/>
      <c r="H774" s="35"/>
      <c r="I774" s="35"/>
      <c r="J774" s="38">
        <v>250000</v>
      </c>
    </row>
    <row r="775" spans="1:10" s="31" customFormat="1" ht="24" customHeight="1">
      <c r="A775" s="35" t="s">
        <v>1520</v>
      </c>
      <c r="B775" s="36">
        <v>43473.725439814814</v>
      </c>
      <c r="C775" s="35" t="s">
        <v>1523</v>
      </c>
      <c r="D775" s="35" t="s">
        <v>1524</v>
      </c>
      <c r="E775" s="35" t="s">
        <v>1525</v>
      </c>
      <c r="F775" s="35" t="s">
        <v>1506</v>
      </c>
      <c r="G775" s="35" t="s">
        <v>1507</v>
      </c>
      <c r="H775" s="35" t="s">
        <v>107</v>
      </c>
      <c r="I775" s="35" t="s">
        <v>609</v>
      </c>
      <c r="J775" s="38">
        <v>250000</v>
      </c>
    </row>
    <row r="776" spans="1:10" s="31" customFormat="1" ht="24" customHeight="1">
      <c r="A776" s="35"/>
      <c r="B776" s="36"/>
      <c r="C776" s="35"/>
      <c r="D776" s="35" t="s">
        <v>1526</v>
      </c>
      <c r="E776" s="35"/>
      <c r="F776" s="35"/>
      <c r="G776" s="35"/>
      <c r="H776" s="35"/>
      <c r="I776" s="35"/>
      <c r="J776" s="38">
        <v>960000</v>
      </c>
    </row>
    <row r="777" spans="1:10" s="31" customFormat="1" ht="24" customHeight="1">
      <c r="A777" s="35"/>
      <c r="B777" s="36"/>
      <c r="C777" s="35" t="s">
        <v>1527</v>
      </c>
      <c r="D777" s="35" t="s">
        <v>1528</v>
      </c>
      <c r="E777" s="35"/>
      <c r="F777" s="35"/>
      <c r="G777" s="35"/>
      <c r="H777" s="35"/>
      <c r="I777" s="35"/>
      <c r="J777" s="38">
        <v>160000</v>
      </c>
    </row>
    <row r="778" spans="1:10" s="31" customFormat="1" ht="24" customHeight="1">
      <c r="A778" s="35" t="s">
        <v>1526</v>
      </c>
      <c r="B778" s="36">
        <v>43458.626875</v>
      </c>
      <c r="C778" s="35" t="s">
        <v>1529</v>
      </c>
      <c r="D778" s="35" t="s">
        <v>1530</v>
      </c>
      <c r="E778" s="35" t="s">
        <v>1531</v>
      </c>
      <c r="F778" s="35" t="s">
        <v>1532</v>
      </c>
      <c r="G778" s="35" t="s">
        <v>1533</v>
      </c>
      <c r="H778" s="35" t="s">
        <v>127</v>
      </c>
      <c r="I778" s="35" t="s">
        <v>189</v>
      </c>
      <c r="J778" s="38">
        <v>160000</v>
      </c>
    </row>
    <row r="779" spans="1:10" s="31" customFormat="1" ht="24" customHeight="1">
      <c r="A779" s="35"/>
      <c r="B779" s="36"/>
      <c r="C779" s="35" t="s">
        <v>134</v>
      </c>
      <c r="D779" s="35" t="s">
        <v>135</v>
      </c>
      <c r="E779" s="35"/>
      <c r="F779" s="35"/>
      <c r="G779" s="35"/>
      <c r="H779" s="35"/>
      <c r="I779" s="35"/>
      <c r="J779" s="38">
        <v>130000</v>
      </c>
    </row>
    <row r="780" spans="1:10" s="31" customFormat="1" ht="24" customHeight="1">
      <c r="A780" s="35" t="s">
        <v>1526</v>
      </c>
      <c r="B780" s="36">
        <v>43474.4065625</v>
      </c>
      <c r="C780" s="35" t="s">
        <v>136</v>
      </c>
      <c r="D780" s="35" t="s">
        <v>137</v>
      </c>
      <c r="E780" s="35" t="s">
        <v>1534</v>
      </c>
      <c r="F780" s="35" t="s">
        <v>1535</v>
      </c>
      <c r="G780" s="35" t="s">
        <v>1536</v>
      </c>
      <c r="H780" s="35" t="s">
        <v>107</v>
      </c>
      <c r="I780" s="35" t="s">
        <v>189</v>
      </c>
      <c r="J780" s="38">
        <v>130000</v>
      </c>
    </row>
    <row r="781" spans="1:10" s="31" customFormat="1" ht="24" customHeight="1">
      <c r="A781" s="35"/>
      <c r="B781" s="36"/>
      <c r="C781" s="35" t="s">
        <v>589</v>
      </c>
      <c r="D781" s="35" t="s">
        <v>590</v>
      </c>
      <c r="E781" s="35"/>
      <c r="F781" s="35"/>
      <c r="G781" s="35"/>
      <c r="H781" s="35"/>
      <c r="I781" s="35"/>
      <c r="J781" s="38">
        <v>670000</v>
      </c>
    </row>
    <row r="782" spans="1:10" s="31" customFormat="1" ht="24" customHeight="1">
      <c r="A782" s="35" t="s">
        <v>1526</v>
      </c>
      <c r="B782" s="36">
        <v>43474.40855324074</v>
      </c>
      <c r="C782" s="35" t="s">
        <v>591</v>
      </c>
      <c r="D782" s="35" t="s">
        <v>592</v>
      </c>
      <c r="E782" s="35" t="s">
        <v>1537</v>
      </c>
      <c r="F782" s="35" t="s">
        <v>1538</v>
      </c>
      <c r="G782" s="35" t="s">
        <v>1539</v>
      </c>
      <c r="H782" s="35" t="s">
        <v>107</v>
      </c>
      <c r="I782" s="35" t="s">
        <v>189</v>
      </c>
      <c r="J782" s="38">
        <v>670000</v>
      </c>
    </row>
    <row r="783" spans="1:10" s="31" customFormat="1" ht="24" customHeight="1">
      <c r="A783" s="35"/>
      <c r="B783" s="36"/>
      <c r="C783" s="35"/>
      <c r="D783" s="35" t="s">
        <v>1540</v>
      </c>
      <c r="E783" s="35"/>
      <c r="F783" s="35"/>
      <c r="G783" s="35"/>
      <c r="H783" s="35"/>
      <c r="I783" s="35"/>
      <c r="J783" s="38">
        <v>750000</v>
      </c>
    </row>
    <row r="784" spans="1:10" s="31" customFormat="1" ht="24" customHeight="1">
      <c r="A784" s="35"/>
      <c r="B784" s="36"/>
      <c r="C784" s="35" t="s">
        <v>1541</v>
      </c>
      <c r="D784" s="35" t="s">
        <v>1542</v>
      </c>
      <c r="E784" s="35"/>
      <c r="F784" s="35"/>
      <c r="G784" s="35"/>
      <c r="H784" s="35"/>
      <c r="I784" s="35"/>
      <c r="J784" s="38">
        <v>750000</v>
      </c>
    </row>
    <row r="785" spans="1:10" s="31" customFormat="1" ht="24" customHeight="1">
      <c r="A785" s="35" t="s">
        <v>1540</v>
      </c>
      <c r="B785" s="36">
        <v>43409.635347222225</v>
      </c>
      <c r="C785" s="35" t="s">
        <v>1543</v>
      </c>
      <c r="D785" s="35" t="s">
        <v>1544</v>
      </c>
      <c r="E785" s="35" t="s">
        <v>1545</v>
      </c>
      <c r="F785" s="35" t="s">
        <v>1546</v>
      </c>
      <c r="G785" s="35" t="s">
        <v>1547</v>
      </c>
      <c r="H785" s="35" t="s">
        <v>107</v>
      </c>
      <c r="I785" s="35" t="s">
        <v>141</v>
      </c>
      <c r="J785" s="38">
        <v>750000</v>
      </c>
    </row>
    <row r="786" spans="1:10" s="31" customFormat="1" ht="24" customHeight="1">
      <c r="A786" s="35"/>
      <c r="B786" s="36"/>
      <c r="C786" s="35"/>
      <c r="D786" s="35" t="s">
        <v>1548</v>
      </c>
      <c r="E786" s="35"/>
      <c r="F786" s="35"/>
      <c r="G786" s="35"/>
      <c r="H786" s="35"/>
      <c r="I786" s="35"/>
      <c r="J786" s="38">
        <v>200000</v>
      </c>
    </row>
    <row r="787" spans="1:10" s="31" customFormat="1" ht="24" customHeight="1">
      <c r="A787" s="35"/>
      <c r="B787" s="36"/>
      <c r="C787" s="35" t="s">
        <v>1549</v>
      </c>
      <c r="D787" s="35" t="s">
        <v>1550</v>
      </c>
      <c r="E787" s="35"/>
      <c r="F787" s="35"/>
      <c r="G787" s="35"/>
      <c r="H787" s="35"/>
      <c r="I787" s="35"/>
      <c r="J787" s="38">
        <v>200000</v>
      </c>
    </row>
    <row r="788" spans="1:10" s="31" customFormat="1" ht="24" customHeight="1">
      <c r="A788" s="35" t="s">
        <v>1548</v>
      </c>
      <c r="B788" s="36">
        <v>43416.409166666665</v>
      </c>
      <c r="C788" s="35" t="s">
        <v>1551</v>
      </c>
      <c r="D788" s="35" t="s">
        <v>1552</v>
      </c>
      <c r="E788" s="35" t="s">
        <v>1553</v>
      </c>
      <c r="F788" s="35" t="s">
        <v>1554</v>
      </c>
      <c r="G788" s="35" t="s">
        <v>1555</v>
      </c>
      <c r="H788" s="35" t="s">
        <v>107</v>
      </c>
      <c r="I788" s="35" t="s">
        <v>149</v>
      </c>
      <c r="J788" s="38">
        <v>200000</v>
      </c>
    </row>
    <row r="789" spans="1:10" s="31" customFormat="1" ht="24" customHeight="1">
      <c r="A789" s="35"/>
      <c r="B789" s="36"/>
      <c r="C789" s="35"/>
      <c r="D789" s="35" t="s">
        <v>1556</v>
      </c>
      <c r="E789" s="35"/>
      <c r="F789" s="35"/>
      <c r="G789" s="35"/>
      <c r="H789" s="35"/>
      <c r="I789" s="35"/>
      <c r="J789" s="38">
        <v>1140000</v>
      </c>
    </row>
    <row r="790" spans="1:10" s="31" customFormat="1" ht="24" customHeight="1">
      <c r="A790" s="35"/>
      <c r="B790" s="36"/>
      <c r="C790" s="35" t="s">
        <v>108</v>
      </c>
      <c r="D790" s="35" t="s">
        <v>109</v>
      </c>
      <c r="E790" s="35"/>
      <c r="F790" s="35"/>
      <c r="G790" s="35"/>
      <c r="H790" s="35"/>
      <c r="I790" s="35"/>
      <c r="J790" s="38">
        <v>550000</v>
      </c>
    </row>
    <row r="791" spans="1:10" s="31" customFormat="1" ht="24" customHeight="1">
      <c r="A791" s="35" t="s">
        <v>1556</v>
      </c>
      <c r="B791" s="36">
        <v>43476.340902777774</v>
      </c>
      <c r="C791" s="35" t="s">
        <v>110</v>
      </c>
      <c r="D791" s="35" t="s">
        <v>111</v>
      </c>
      <c r="E791" s="35" t="s">
        <v>1557</v>
      </c>
      <c r="F791" s="35" t="s">
        <v>1558</v>
      </c>
      <c r="G791" s="35" t="s">
        <v>1559</v>
      </c>
      <c r="H791" s="35" t="s">
        <v>103</v>
      </c>
      <c r="I791" s="35" t="s">
        <v>436</v>
      </c>
      <c r="J791" s="38">
        <v>150000</v>
      </c>
    </row>
    <row r="792" spans="1:10" s="31" customFormat="1" ht="24" customHeight="1">
      <c r="A792" s="35" t="s">
        <v>1556</v>
      </c>
      <c r="B792" s="36">
        <v>43452.38890046296</v>
      </c>
      <c r="C792" s="35" t="s">
        <v>110</v>
      </c>
      <c r="D792" s="35" t="s">
        <v>111</v>
      </c>
      <c r="E792" s="35" t="s">
        <v>1560</v>
      </c>
      <c r="F792" s="35" t="s">
        <v>1561</v>
      </c>
      <c r="G792" s="35" t="s">
        <v>1562</v>
      </c>
      <c r="H792" s="35" t="s">
        <v>103</v>
      </c>
      <c r="I792" s="35" t="s">
        <v>436</v>
      </c>
      <c r="J792" s="38">
        <v>400000</v>
      </c>
    </row>
    <row r="793" spans="1:10" s="31" customFormat="1" ht="24" customHeight="1">
      <c r="A793" s="35"/>
      <c r="B793" s="36"/>
      <c r="C793" s="35" t="s">
        <v>1563</v>
      </c>
      <c r="D793" s="35" t="s">
        <v>1564</v>
      </c>
      <c r="E793" s="35"/>
      <c r="F793" s="35"/>
      <c r="G793" s="35"/>
      <c r="H793" s="35"/>
      <c r="I793" s="35"/>
      <c r="J793" s="38">
        <v>590000</v>
      </c>
    </row>
    <row r="794" spans="1:10" s="31" customFormat="1" ht="24" customHeight="1">
      <c r="A794" s="35" t="s">
        <v>1556</v>
      </c>
      <c r="B794" s="36">
        <v>43426.41142361111</v>
      </c>
      <c r="C794" s="35" t="s">
        <v>1565</v>
      </c>
      <c r="D794" s="35" t="s">
        <v>1566</v>
      </c>
      <c r="E794" s="35" t="s">
        <v>1567</v>
      </c>
      <c r="F794" s="35" t="s">
        <v>1568</v>
      </c>
      <c r="G794" s="35" t="s">
        <v>1569</v>
      </c>
      <c r="H794" s="35" t="s">
        <v>107</v>
      </c>
      <c r="I794" s="35" t="s">
        <v>436</v>
      </c>
      <c r="J794" s="38">
        <v>590000</v>
      </c>
    </row>
    <row r="795" spans="1:10" s="31" customFormat="1" ht="24" customHeight="1">
      <c r="A795" s="35"/>
      <c r="B795" s="36"/>
      <c r="C795" s="35"/>
      <c r="D795" s="35" t="s">
        <v>1570</v>
      </c>
      <c r="E795" s="35"/>
      <c r="F795" s="35"/>
      <c r="G795" s="35"/>
      <c r="H795" s="35"/>
      <c r="I795" s="35"/>
      <c r="J795" s="38">
        <v>100000</v>
      </c>
    </row>
    <row r="796" spans="1:10" s="31" customFormat="1" ht="24" customHeight="1">
      <c r="A796" s="35"/>
      <c r="B796" s="36"/>
      <c r="C796" s="35" t="s">
        <v>108</v>
      </c>
      <c r="D796" s="35" t="s">
        <v>109</v>
      </c>
      <c r="E796" s="35"/>
      <c r="F796" s="35"/>
      <c r="G796" s="35"/>
      <c r="H796" s="35"/>
      <c r="I796" s="35"/>
      <c r="J796" s="38">
        <v>100000</v>
      </c>
    </row>
    <row r="797" spans="1:10" s="31" customFormat="1" ht="24" customHeight="1">
      <c r="A797" s="35" t="s">
        <v>1570</v>
      </c>
      <c r="B797" s="36">
        <v>43473.71701388889</v>
      </c>
      <c r="C797" s="35" t="s">
        <v>110</v>
      </c>
      <c r="D797" s="35" t="s">
        <v>111</v>
      </c>
      <c r="E797" s="35" t="s">
        <v>1571</v>
      </c>
      <c r="F797" s="35" t="s">
        <v>1572</v>
      </c>
      <c r="G797" s="35" t="s">
        <v>1573</v>
      </c>
      <c r="H797" s="35" t="s">
        <v>103</v>
      </c>
      <c r="I797" s="35" t="s">
        <v>132</v>
      </c>
      <c r="J797" s="38">
        <v>100000</v>
      </c>
    </row>
    <row r="798" spans="1:10" s="31" customFormat="1" ht="24" customHeight="1">
      <c r="A798" s="35"/>
      <c r="B798" s="36"/>
      <c r="C798" s="35"/>
      <c r="D798" s="35" t="s">
        <v>1574</v>
      </c>
      <c r="E798" s="35"/>
      <c r="F798" s="35"/>
      <c r="G798" s="35"/>
      <c r="H798" s="35"/>
      <c r="I798" s="35"/>
      <c r="J798" s="38">
        <v>239543190</v>
      </c>
    </row>
    <row r="799" spans="1:10" s="31" customFormat="1" ht="24" customHeight="1">
      <c r="A799" s="35"/>
      <c r="B799" s="36"/>
      <c r="C799" s="35" t="s">
        <v>1575</v>
      </c>
      <c r="D799" s="35" t="s">
        <v>1576</v>
      </c>
      <c r="E799" s="35"/>
      <c r="F799" s="35"/>
      <c r="G799" s="35"/>
      <c r="H799" s="35"/>
      <c r="I799" s="35"/>
      <c r="J799" s="38">
        <v>4000000</v>
      </c>
    </row>
    <row r="800" spans="1:10" s="31" customFormat="1" ht="24" customHeight="1">
      <c r="A800" s="35" t="s">
        <v>1574</v>
      </c>
      <c r="B800" s="36">
        <v>43474.34442129629</v>
      </c>
      <c r="C800" s="35" t="s">
        <v>1577</v>
      </c>
      <c r="D800" s="35" t="s">
        <v>1578</v>
      </c>
      <c r="E800" s="35" t="s">
        <v>1579</v>
      </c>
      <c r="F800" s="35" t="s">
        <v>1580</v>
      </c>
      <c r="G800" s="35" t="s">
        <v>1581</v>
      </c>
      <c r="H800" s="35" t="s">
        <v>107</v>
      </c>
      <c r="I800" s="35" t="s">
        <v>141</v>
      </c>
      <c r="J800" s="38">
        <v>4000000</v>
      </c>
    </row>
    <row r="801" spans="1:10" s="31" customFormat="1" ht="24" customHeight="1">
      <c r="A801" s="35"/>
      <c r="B801" s="36"/>
      <c r="C801" s="35" t="s">
        <v>1582</v>
      </c>
      <c r="D801" s="35" t="s">
        <v>1583</v>
      </c>
      <c r="E801" s="35"/>
      <c r="F801" s="35"/>
      <c r="G801" s="35"/>
      <c r="H801" s="35"/>
      <c r="I801" s="35"/>
      <c r="J801" s="38">
        <v>8250000</v>
      </c>
    </row>
    <row r="802" spans="1:10" s="31" customFormat="1" ht="24" customHeight="1">
      <c r="A802" s="35" t="s">
        <v>1574</v>
      </c>
      <c r="B802" s="36">
        <v>43437.389131944445</v>
      </c>
      <c r="C802" s="35" t="s">
        <v>1584</v>
      </c>
      <c r="D802" s="35" t="s">
        <v>1585</v>
      </c>
      <c r="E802" s="35" t="s">
        <v>1586</v>
      </c>
      <c r="F802" s="35" t="s">
        <v>1587</v>
      </c>
      <c r="G802" s="35" t="s">
        <v>1588</v>
      </c>
      <c r="H802" s="35" t="s">
        <v>127</v>
      </c>
      <c r="I802" s="35" t="s">
        <v>141</v>
      </c>
      <c r="J802" s="38">
        <v>6000000</v>
      </c>
    </row>
    <row r="803" spans="1:10" s="31" customFormat="1" ht="24" customHeight="1">
      <c r="A803" s="35" t="s">
        <v>1574</v>
      </c>
      <c r="B803" s="36">
        <v>43473.71607638889</v>
      </c>
      <c r="C803" s="35" t="s">
        <v>1584</v>
      </c>
      <c r="D803" s="35" t="s">
        <v>1585</v>
      </c>
      <c r="E803" s="35" t="s">
        <v>1586</v>
      </c>
      <c r="F803" s="35" t="s">
        <v>1587</v>
      </c>
      <c r="G803" s="35" t="s">
        <v>1588</v>
      </c>
      <c r="H803" s="35" t="s">
        <v>127</v>
      </c>
      <c r="I803" s="35" t="s">
        <v>141</v>
      </c>
      <c r="J803" s="38">
        <v>2250000</v>
      </c>
    </row>
    <row r="804" spans="1:10" s="31" customFormat="1" ht="24" customHeight="1">
      <c r="A804" s="35"/>
      <c r="B804" s="36"/>
      <c r="C804" s="35" t="s">
        <v>1469</v>
      </c>
      <c r="D804" s="35" t="s">
        <v>1470</v>
      </c>
      <c r="E804" s="35"/>
      <c r="F804" s="35"/>
      <c r="G804" s="35"/>
      <c r="H804" s="35"/>
      <c r="I804" s="35"/>
      <c r="J804" s="38">
        <v>20450000</v>
      </c>
    </row>
    <row r="805" spans="1:10" s="31" customFormat="1" ht="24" customHeight="1">
      <c r="A805" s="35" t="s">
        <v>1574</v>
      </c>
      <c r="B805" s="36">
        <v>43474.339895833335</v>
      </c>
      <c r="C805" s="35" t="s">
        <v>1471</v>
      </c>
      <c r="D805" s="35" t="s">
        <v>1472</v>
      </c>
      <c r="E805" s="35" t="s">
        <v>1589</v>
      </c>
      <c r="F805" s="35" t="s">
        <v>1590</v>
      </c>
      <c r="G805" s="35" t="s">
        <v>1591</v>
      </c>
      <c r="H805" s="35" t="s">
        <v>127</v>
      </c>
      <c r="I805" s="35" t="s">
        <v>141</v>
      </c>
      <c r="J805" s="38">
        <v>20450000</v>
      </c>
    </row>
    <row r="806" spans="1:10" s="31" customFormat="1" ht="24" customHeight="1">
      <c r="A806" s="35"/>
      <c r="B806" s="36"/>
      <c r="C806" s="35" t="s">
        <v>574</v>
      </c>
      <c r="D806" s="35" t="s">
        <v>575</v>
      </c>
      <c r="E806" s="35"/>
      <c r="F806" s="35"/>
      <c r="G806" s="35"/>
      <c r="H806" s="35"/>
      <c r="I806" s="35"/>
      <c r="J806" s="38">
        <v>970000</v>
      </c>
    </row>
    <row r="807" spans="1:10" s="31" customFormat="1" ht="24" customHeight="1">
      <c r="A807" s="35" t="s">
        <v>1574</v>
      </c>
      <c r="B807" s="36">
        <v>43480.447534722225</v>
      </c>
      <c r="C807" s="35" t="s">
        <v>576</v>
      </c>
      <c r="D807" s="35" t="s">
        <v>577</v>
      </c>
      <c r="E807" s="35" t="s">
        <v>1592</v>
      </c>
      <c r="F807" s="35" t="s">
        <v>1593</v>
      </c>
      <c r="G807" s="35" t="s">
        <v>1594</v>
      </c>
      <c r="H807" s="35" t="s">
        <v>103</v>
      </c>
      <c r="I807" s="35" t="s">
        <v>141</v>
      </c>
      <c r="J807" s="38">
        <v>650000</v>
      </c>
    </row>
    <row r="808" spans="1:10" s="31" customFormat="1" ht="24" customHeight="1">
      <c r="A808" s="35" t="s">
        <v>1574</v>
      </c>
      <c r="B808" s="36">
        <v>43474.34627314815</v>
      </c>
      <c r="C808" s="35" t="s">
        <v>576</v>
      </c>
      <c r="D808" s="35" t="s">
        <v>577</v>
      </c>
      <c r="E808" s="35" t="s">
        <v>1595</v>
      </c>
      <c r="F808" s="35" t="s">
        <v>1596</v>
      </c>
      <c r="G808" s="35" t="s">
        <v>1597</v>
      </c>
      <c r="H808" s="35" t="s">
        <v>107</v>
      </c>
      <c r="I808" s="35" t="s">
        <v>141</v>
      </c>
      <c r="J808" s="38">
        <v>320000</v>
      </c>
    </row>
    <row r="809" spans="1:10" s="31" customFormat="1" ht="24" customHeight="1">
      <c r="A809" s="35"/>
      <c r="B809" s="36"/>
      <c r="C809" s="35" t="s">
        <v>581</v>
      </c>
      <c r="D809" s="35" t="s">
        <v>582</v>
      </c>
      <c r="E809" s="35"/>
      <c r="F809" s="35"/>
      <c r="G809" s="35"/>
      <c r="H809" s="35"/>
      <c r="I809" s="35"/>
      <c r="J809" s="38">
        <v>1350000</v>
      </c>
    </row>
    <row r="810" spans="1:10" s="31" customFormat="1" ht="24" customHeight="1">
      <c r="A810" s="35" t="s">
        <v>1574</v>
      </c>
      <c r="B810" s="36">
        <v>43312.73607638889</v>
      </c>
      <c r="C810" s="35" t="s">
        <v>583</v>
      </c>
      <c r="D810" s="35" t="s">
        <v>584</v>
      </c>
      <c r="E810" s="35" t="s">
        <v>1598</v>
      </c>
      <c r="F810" s="35" t="s">
        <v>1599</v>
      </c>
      <c r="G810" s="35" t="s">
        <v>1600</v>
      </c>
      <c r="H810" s="35" t="s">
        <v>107</v>
      </c>
      <c r="I810" s="35" t="s">
        <v>141</v>
      </c>
      <c r="J810" s="38">
        <v>1350000</v>
      </c>
    </row>
    <row r="811" spans="1:10" s="31" customFormat="1" ht="24" customHeight="1">
      <c r="A811" s="35" t="s">
        <v>1574</v>
      </c>
      <c r="B811" s="36">
        <v>43202.41162037037</v>
      </c>
      <c r="C811" s="35" t="s">
        <v>583</v>
      </c>
      <c r="D811" s="35" t="s">
        <v>584</v>
      </c>
      <c r="E811" s="35" t="s">
        <v>1601</v>
      </c>
      <c r="F811" s="35" t="s">
        <v>1602</v>
      </c>
      <c r="G811" s="35" t="s">
        <v>1603</v>
      </c>
      <c r="H811" s="35" t="s">
        <v>127</v>
      </c>
      <c r="I811" s="35" t="s">
        <v>141</v>
      </c>
      <c r="J811" s="38">
        <v>0</v>
      </c>
    </row>
    <row r="812" spans="1:10" s="31" customFormat="1" ht="24" customHeight="1">
      <c r="A812" s="35" t="s">
        <v>1574</v>
      </c>
      <c r="B812" s="36">
        <v>43129.6550462963</v>
      </c>
      <c r="C812" s="35" t="s">
        <v>583</v>
      </c>
      <c r="D812" s="35" t="s">
        <v>584</v>
      </c>
      <c r="E812" s="35" t="s">
        <v>1601</v>
      </c>
      <c r="F812" s="35" t="s">
        <v>1602</v>
      </c>
      <c r="G812" s="35" t="s">
        <v>1603</v>
      </c>
      <c r="H812" s="35" t="s">
        <v>127</v>
      </c>
      <c r="I812" s="35" t="s">
        <v>141</v>
      </c>
      <c r="J812" s="38">
        <v>0</v>
      </c>
    </row>
    <row r="813" spans="1:10" s="31" customFormat="1" ht="24" customHeight="1">
      <c r="A813" s="35"/>
      <c r="B813" s="36"/>
      <c r="C813" s="35" t="s">
        <v>192</v>
      </c>
      <c r="D813" s="35" t="s">
        <v>193</v>
      </c>
      <c r="E813" s="35"/>
      <c r="F813" s="35"/>
      <c r="G813" s="35"/>
      <c r="H813" s="35"/>
      <c r="I813" s="35"/>
      <c r="J813" s="38">
        <v>260000</v>
      </c>
    </row>
    <row r="814" spans="1:10" s="31" customFormat="1" ht="24" customHeight="1">
      <c r="A814" s="35" t="s">
        <v>1574</v>
      </c>
      <c r="B814" s="36">
        <v>43474.348032407404</v>
      </c>
      <c r="C814" s="35" t="s">
        <v>194</v>
      </c>
      <c r="D814" s="35" t="s">
        <v>195</v>
      </c>
      <c r="E814" s="35" t="s">
        <v>1604</v>
      </c>
      <c r="F814" s="35" t="s">
        <v>1605</v>
      </c>
      <c r="G814" s="35" t="s">
        <v>1606</v>
      </c>
      <c r="H814" s="35" t="s">
        <v>103</v>
      </c>
      <c r="I814" s="35" t="s">
        <v>141</v>
      </c>
      <c r="J814" s="38">
        <v>100000</v>
      </c>
    </row>
    <row r="815" spans="1:10" s="31" customFormat="1" ht="24" customHeight="1">
      <c r="A815" s="35" t="s">
        <v>1574</v>
      </c>
      <c r="B815" s="36">
        <v>43382.471504629626</v>
      </c>
      <c r="C815" s="35" t="s">
        <v>194</v>
      </c>
      <c r="D815" s="35" t="s">
        <v>195</v>
      </c>
      <c r="E815" s="35" t="s">
        <v>1607</v>
      </c>
      <c r="F815" s="35" t="s">
        <v>1608</v>
      </c>
      <c r="G815" s="35" t="s">
        <v>1609</v>
      </c>
      <c r="H815" s="35" t="s">
        <v>107</v>
      </c>
      <c r="I815" s="35" t="s">
        <v>141</v>
      </c>
      <c r="J815" s="38">
        <v>160000</v>
      </c>
    </row>
    <row r="816" spans="1:10" s="31" customFormat="1" ht="24" customHeight="1">
      <c r="A816" s="35"/>
      <c r="B816" s="36"/>
      <c r="C816" s="35" t="s">
        <v>157</v>
      </c>
      <c r="D816" s="35" t="s">
        <v>158</v>
      </c>
      <c r="E816" s="35"/>
      <c r="F816" s="35"/>
      <c r="G816" s="35"/>
      <c r="H816" s="35"/>
      <c r="I816" s="35"/>
      <c r="J816" s="38">
        <v>380000</v>
      </c>
    </row>
    <row r="817" spans="1:10" s="31" customFormat="1" ht="24" customHeight="1">
      <c r="A817" s="35" t="s">
        <v>1574</v>
      </c>
      <c r="B817" s="36">
        <v>43474.33938657407</v>
      </c>
      <c r="C817" s="35" t="s">
        <v>159</v>
      </c>
      <c r="D817" s="35" t="s">
        <v>160</v>
      </c>
      <c r="E817" s="35" t="s">
        <v>287</v>
      </c>
      <c r="F817" s="35" t="s">
        <v>288</v>
      </c>
      <c r="G817" s="35" t="s">
        <v>289</v>
      </c>
      <c r="H817" s="35" t="s">
        <v>107</v>
      </c>
      <c r="I817" s="35" t="s">
        <v>141</v>
      </c>
      <c r="J817" s="38">
        <v>150000</v>
      </c>
    </row>
    <row r="818" spans="1:10" s="31" customFormat="1" ht="24" customHeight="1">
      <c r="A818" s="35" t="s">
        <v>1574</v>
      </c>
      <c r="B818" s="36">
        <v>43474.34658564815</v>
      </c>
      <c r="C818" s="35" t="s">
        <v>159</v>
      </c>
      <c r="D818" s="35" t="s">
        <v>160</v>
      </c>
      <c r="E818" s="35" t="s">
        <v>1610</v>
      </c>
      <c r="F818" s="35" t="s">
        <v>1611</v>
      </c>
      <c r="G818" s="35" t="s">
        <v>1612</v>
      </c>
      <c r="H818" s="35" t="s">
        <v>107</v>
      </c>
      <c r="I818" s="35" t="s">
        <v>141</v>
      </c>
      <c r="J818" s="38">
        <v>180000</v>
      </c>
    </row>
    <row r="819" spans="1:10" s="31" customFormat="1" ht="24" customHeight="1">
      <c r="A819" s="35" t="s">
        <v>1574</v>
      </c>
      <c r="B819" s="36">
        <v>43474.34753472222</v>
      </c>
      <c r="C819" s="35" t="s">
        <v>159</v>
      </c>
      <c r="D819" s="35" t="s">
        <v>160</v>
      </c>
      <c r="E819" s="35" t="s">
        <v>1613</v>
      </c>
      <c r="F819" s="35" t="s">
        <v>1614</v>
      </c>
      <c r="G819" s="35" t="s">
        <v>1615</v>
      </c>
      <c r="H819" s="35" t="s">
        <v>107</v>
      </c>
      <c r="I819" s="35" t="s">
        <v>141</v>
      </c>
      <c r="J819" s="38">
        <v>50000</v>
      </c>
    </row>
    <row r="820" spans="1:10" s="31" customFormat="1" ht="24" customHeight="1">
      <c r="A820" s="35"/>
      <c r="B820" s="36"/>
      <c r="C820" s="35" t="s">
        <v>212</v>
      </c>
      <c r="D820" s="35" t="s">
        <v>213</v>
      </c>
      <c r="E820" s="35"/>
      <c r="F820" s="35"/>
      <c r="G820" s="35"/>
      <c r="H820" s="35"/>
      <c r="I820" s="35"/>
      <c r="J820" s="38">
        <v>150000</v>
      </c>
    </row>
    <row r="821" spans="1:10" s="31" customFormat="1" ht="24" customHeight="1">
      <c r="A821" s="35" t="s">
        <v>1574</v>
      </c>
      <c r="B821" s="36">
        <v>43480.446064814816</v>
      </c>
      <c r="C821" s="35" t="s">
        <v>214</v>
      </c>
      <c r="D821" s="35" t="s">
        <v>215</v>
      </c>
      <c r="E821" s="35" t="s">
        <v>1616</v>
      </c>
      <c r="F821" s="35" t="s">
        <v>1617</v>
      </c>
      <c r="G821" s="35" t="s">
        <v>1618</v>
      </c>
      <c r="H821" s="35" t="s">
        <v>103</v>
      </c>
      <c r="I821" s="35" t="s">
        <v>141</v>
      </c>
      <c r="J821" s="38">
        <v>50000</v>
      </c>
    </row>
    <row r="822" spans="1:10" s="31" customFormat="1" ht="24" customHeight="1">
      <c r="A822" s="35" t="s">
        <v>1574</v>
      </c>
      <c r="B822" s="36">
        <v>43480.447800925926</v>
      </c>
      <c r="C822" s="35" t="s">
        <v>214</v>
      </c>
      <c r="D822" s="35" t="s">
        <v>215</v>
      </c>
      <c r="E822" s="35" t="s">
        <v>1619</v>
      </c>
      <c r="F822" s="35" t="s">
        <v>1620</v>
      </c>
      <c r="G822" s="35" t="s">
        <v>1621</v>
      </c>
      <c r="H822" s="35" t="s">
        <v>103</v>
      </c>
      <c r="I822" s="35" t="s">
        <v>141</v>
      </c>
      <c r="J822" s="38">
        <v>100000</v>
      </c>
    </row>
    <row r="823" spans="1:10" s="31" customFormat="1" ht="24" customHeight="1">
      <c r="A823" s="35"/>
      <c r="B823" s="36"/>
      <c r="C823" s="35" t="s">
        <v>219</v>
      </c>
      <c r="D823" s="35" t="s">
        <v>220</v>
      </c>
      <c r="E823" s="35"/>
      <c r="F823" s="35"/>
      <c r="G823" s="35"/>
      <c r="H823" s="35"/>
      <c r="I823" s="35"/>
      <c r="J823" s="38">
        <v>800000</v>
      </c>
    </row>
    <row r="824" spans="1:10" s="31" customFormat="1" ht="24" customHeight="1">
      <c r="A824" s="35" t="s">
        <v>1574</v>
      </c>
      <c r="B824" s="36">
        <v>43474.343935185185</v>
      </c>
      <c r="C824" s="35" t="s">
        <v>221</v>
      </c>
      <c r="D824" s="35" t="s">
        <v>222</v>
      </c>
      <c r="E824" s="35" t="s">
        <v>223</v>
      </c>
      <c r="F824" s="35" t="s">
        <v>224</v>
      </c>
      <c r="G824" s="35" t="s">
        <v>225</v>
      </c>
      <c r="H824" s="35" t="s">
        <v>107</v>
      </c>
      <c r="I824" s="35" t="s">
        <v>141</v>
      </c>
      <c r="J824" s="38">
        <v>800000</v>
      </c>
    </row>
    <row r="825" spans="1:10" s="31" customFormat="1" ht="24" customHeight="1">
      <c r="A825" s="35"/>
      <c r="B825" s="36"/>
      <c r="C825" s="35" t="s">
        <v>226</v>
      </c>
      <c r="D825" s="35" t="s">
        <v>227</v>
      </c>
      <c r="E825" s="35"/>
      <c r="F825" s="35"/>
      <c r="G825" s="35"/>
      <c r="H825" s="35"/>
      <c r="I825" s="35"/>
      <c r="J825" s="38">
        <v>14400000</v>
      </c>
    </row>
    <row r="826" spans="1:10" s="31" customFormat="1" ht="24" customHeight="1">
      <c r="A826" s="35" t="s">
        <v>1574</v>
      </c>
      <c r="B826" s="36">
        <v>43474.34972222222</v>
      </c>
      <c r="C826" s="35" t="s">
        <v>228</v>
      </c>
      <c r="D826" s="35" t="s">
        <v>229</v>
      </c>
      <c r="E826" s="35" t="s">
        <v>1622</v>
      </c>
      <c r="F826" s="35" t="s">
        <v>1623</v>
      </c>
      <c r="G826" s="35" t="s">
        <v>1624</v>
      </c>
      <c r="H826" s="35" t="s">
        <v>127</v>
      </c>
      <c r="I826" s="35" t="s">
        <v>141</v>
      </c>
      <c r="J826" s="38">
        <v>9510000</v>
      </c>
    </row>
    <row r="827" spans="1:10" s="31" customFormat="1" ht="24" customHeight="1">
      <c r="A827" s="35" t="s">
        <v>1574</v>
      </c>
      <c r="B827" s="36">
        <v>43474.34049768518</v>
      </c>
      <c r="C827" s="35" t="s">
        <v>228</v>
      </c>
      <c r="D827" s="35" t="s">
        <v>229</v>
      </c>
      <c r="E827" s="35" t="s">
        <v>1625</v>
      </c>
      <c r="F827" s="35" t="s">
        <v>1626</v>
      </c>
      <c r="G827" s="35" t="s">
        <v>1627</v>
      </c>
      <c r="H827" s="35" t="s">
        <v>107</v>
      </c>
      <c r="I827" s="35" t="s">
        <v>141</v>
      </c>
      <c r="J827" s="38">
        <v>1200000</v>
      </c>
    </row>
    <row r="828" spans="1:10" s="31" customFormat="1" ht="24" customHeight="1">
      <c r="A828" s="35" t="s">
        <v>1574</v>
      </c>
      <c r="B828" s="36">
        <v>43424.37837962963</v>
      </c>
      <c r="C828" s="35" t="s">
        <v>228</v>
      </c>
      <c r="D828" s="35" t="s">
        <v>229</v>
      </c>
      <c r="E828" s="35" t="s">
        <v>1622</v>
      </c>
      <c r="F828" s="35" t="s">
        <v>1623</v>
      </c>
      <c r="G828" s="35" t="s">
        <v>1624</v>
      </c>
      <c r="H828" s="35" t="s">
        <v>127</v>
      </c>
      <c r="I828" s="35" t="s">
        <v>141</v>
      </c>
      <c r="J828" s="38">
        <v>3690000</v>
      </c>
    </row>
    <row r="829" spans="1:10" s="31" customFormat="1" ht="24" customHeight="1">
      <c r="A829" s="35"/>
      <c r="B829" s="36"/>
      <c r="C829" s="35" t="s">
        <v>1085</v>
      </c>
      <c r="D829" s="35" t="s">
        <v>1086</v>
      </c>
      <c r="E829" s="35"/>
      <c r="F829" s="35"/>
      <c r="G829" s="35"/>
      <c r="H829" s="35"/>
      <c r="I829" s="35"/>
      <c r="J829" s="38">
        <v>3200000</v>
      </c>
    </row>
    <row r="830" spans="1:10" s="31" customFormat="1" ht="24" customHeight="1">
      <c r="A830" s="35" t="s">
        <v>1574</v>
      </c>
      <c r="B830" s="36">
        <v>43474.34940972222</v>
      </c>
      <c r="C830" s="35" t="s">
        <v>1087</v>
      </c>
      <c r="D830" s="35" t="s">
        <v>1088</v>
      </c>
      <c r="E830" s="35" t="s">
        <v>1239</v>
      </c>
      <c r="F830" s="35" t="s">
        <v>1240</v>
      </c>
      <c r="G830" s="35" t="s">
        <v>1241</v>
      </c>
      <c r="H830" s="35" t="s">
        <v>127</v>
      </c>
      <c r="I830" s="35" t="s">
        <v>141</v>
      </c>
      <c r="J830" s="38">
        <v>3200000</v>
      </c>
    </row>
    <row r="831" spans="1:10" s="31" customFormat="1" ht="24" customHeight="1">
      <c r="A831" s="35"/>
      <c r="B831" s="36"/>
      <c r="C831" s="35" t="s">
        <v>1628</v>
      </c>
      <c r="D831" s="35" t="s">
        <v>1629</v>
      </c>
      <c r="E831" s="35"/>
      <c r="F831" s="35"/>
      <c r="G831" s="35"/>
      <c r="H831" s="35"/>
      <c r="I831" s="35"/>
      <c r="J831" s="38">
        <v>1050000</v>
      </c>
    </row>
    <row r="832" spans="1:10" s="31" customFormat="1" ht="24" customHeight="1">
      <c r="A832" s="35" t="s">
        <v>1574</v>
      </c>
      <c r="B832" s="36">
        <v>43411.38731481481</v>
      </c>
      <c r="C832" s="35" t="s">
        <v>1630</v>
      </c>
      <c r="D832" s="35" t="s">
        <v>1631</v>
      </c>
      <c r="E832" s="35" t="s">
        <v>1632</v>
      </c>
      <c r="F832" s="35" t="s">
        <v>1633</v>
      </c>
      <c r="G832" s="35" t="s">
        <v>1634</v>
      </c>
      <c r="H832" s="35" t="s">
        <v>127</v>
      </c>
      <c r="I832" s="35" t="s">
        <v>141</v>
      </c>
      <c r="J832" s="38">
        <v>1050000</v>
      </c>
    </row>
    <row r="833" spans="1:10" s="31" customFormat="1" ht="24" customHeight="1">
      <c r="A833" s="35"/>
      <c r="B833" s="36"/>
      <c r="C833" s="35" t="s">
        <v>366</v>
      </c>
      <c r="D833" s="35" t="s">
        <v>367</v>
      </c>
      <c r="E833" s="35"/>
      <c r="F833" s="35"/>
      <c r="G833" s="35"/>
      <c r="H833" s="35"/>
      <c r="I833" s="35"/>
      <c r="J833" s="38">
        <v>2500000</v>
      </c>
    </row>
    <row r="834" spans="1:10" s="31" customFormat="1" ht="24" customHeight="1">
      <c r="A834" s="35" t="s">
        <v>1574</v>
      </c>
      <c r="B834" s="36">
        <v>43398.3487962963</v>
      </c>
      <c r="C834" s="35" t="s">
        <v>368</v>
      </c>
      <c r="D834" s="35" t="s">
        <v>369</v>
      </c>
      <c r="E834" s="35" t="s">
        <v>1635</v>
      </c>
      <c r="F834" s="35" t="s">
        <v>1636</v>
      </c>
      <c r="G834" s="35" t="s">
        <v>1637</v>
      </c>
      <c r="H834" s="35" t="s">
        <v>103</v>
      </c>
      <c r="I834" s="35" t="s">
        <v>141</v>
      </c>
      <c r="J834" s="38">
        <v>2500000</v>
      </c>
    </row>
    <row r="835" spans="1:10" s="31" customFormat="1" ht="24" customHeight="1">
      <c r="A835" s="35"/>
      <c r="B835" s="36"/>
      <c r="C835" s="35" t="s">
        <v>1638</v>
      </c>
      <c r="D835" s="35" t="s">
        <v>1639</v>
      </c>
      <c r="E835" s="35"/>
      <c r="F835" s="35"/>
      <c r="G835" s="35"/>
      <c r="H835" s="35"/>
      <c r="I835" s="35"/>
      <c r="J835" s="38">
        <v>2520100</v>
      </c>
    </row>
    <row r="836" spans="1:10" s="31" customFormat="1" ht="24" customHeight="1">
      <c r="A836" s="35" t="s">
        <v>1574</v>
      </c>
      <c r="B836" s="36">
        <v>43490.38371527778</v>
      </c>
      <c r="C836" s="35" t="s">
        <v>1640</v>
      </c>
      <c r="D836" s="35" t="s">
        <v>1641</v>
      </c>
      <c r="E836" s="35" t="s">
        <v>1642</v>
      </c>
      <c r="F836" s="35"/>
      <c r="G836" s="35" t="s">
        <v>1643</v>
      </c>
      <c r="H836" s="35" t="s">
        <v>127</v>
      </c>
      <c r="I836" s="35" t="s">
        <v>141</v>
      </c>
      <c r="J836" s="38">
        <v>897800</v>
      </c>
    </row>
    <row r="837" spans="1:10" s="31" customFormat="1" ht="24" customHeight="1">
      <c r="A837" s="35" t="s">
        <v>1574</v>
      </c>
      <c r="B837" s="36">
        <v>43413.442453703705</v>
      </c>
      <c r="C837" s="35" t="s">
        <v>1640</v>
      </c>
      <c r="D837" s="35" t="s">
        <v>1641</v>
      </c>
      <c r="E837" s="35" t="s">
        <v>1644</v>
      </c>
      <c r="F837" s="35" t="s">
        <v>1645</v>
      </c>
      <c r="G837" s="35" t="s">
        <v>1646</v>
      </c>
      <c r="H837" s="35" t="s">
        <v>127</v>
      </c>
      <c r="I837" s="35" t="s">
        <v>141</v>
      </c>
      <c r="J837" s="38">
        <v>1622300</v>
      </c>
    </row>
    <row r="838" spans="1:10" s="31" customFormat="1" ht="24" customHeight="1">
      <c r="A838" s="35"/>
      <c r="B838" s="36"/>
      <c r="C838" s="35" t="s">
        <v>164</v>
      </c>
      <c r="D838" s="35" t="s">
        <v>165</v>
      </c>
      <c r="E838" s="35"/>
      <c r="F838" s="35"/>
      <c r="G838" s="35"/>
      <c r="H838" s="35"/>
      <c r="I838" s="35"/>
      <c r="J838" s="38">
        <v>8690000</v>
      </c>
    </row>
    <row r="839" spans="1:10" s="31" customFormat="1" ht="24" customHeight="1">
      <c r="A839" s="35" t="s">
        <v>1574</v>
      </c>
      <c r="B839" s="36">
        <v>43455.40880787037</v>
      </c>
      <c r="C839" s="35" t="s">
        <v>166</v>
      </c>
      <c r="D839" s="35" t="s">
        <v>167</v>
      </c>
      <c r="E839" s="35" t="s">
        <v>1647</v>
      </c>
      <c r="F839" s="35" t="s">
        <v>614</v>
      </c>
      <c r="G839" s="35" t="s">
        <v>615</v>
      </c>
      <c r="H839" s="35" t="s">
        <v>103</v>
      </c>
      <c r="I839" s="35" t="s">
        <v>141</v>
      </c>
      <c r="J839" s="38">
        <v>450000</v>
      </c>
    </row>
    <row r="840" spans="1:10" s="31" customFormat="1" ht="24" customHeight="1">
      <c r="A840" s="35" t="s">
        <v>1574</v>
      </c>
      <c r="B840" s="36">
        <v>43474.342673611114</v>
      </c>
      <c r="C840" s="35" t="s">
        <v>166</v>
      </c>
      <c r="D840" s="35" t="s">
        <v>167</v>
      </c>
      <c r="E840" s="35" t="s">
        <v>1648</v>
      </c>
      <c r="F840" s="35" t="s">
        <v>1194</v>
      </c>
      <c r="G840" s="35" t="s">
        <v>1195</v>
      </c>
      <c r="H840" s="35" t="s">
        <v>107</v>
      </c>
      <c r="I840" s="35" t="s">
        <v>141</v>
      </c>
      <c r="J840" s="38">
        <v>2000000</v>
      </c>
    </row>
    <row r="841" spans="1:10" s="31" customFormat="1" ht="24" customHeight="1">
      <c r="A841" s="35" t="s">
        <v>1574</v>
      </c>
      <c r="B841" s="36">
        <v>43474.34291666667</v>
      </c>
      <c r="C841" s="35" t="s">
        <v>166</v>
      </c>
      <c r="D841" s="35" t="s">
        <v>167</v>
      </c>
      <c r="E841" s="35" t="s">
        <v>613</v>
      </c>
      <c r="F841" s="35" t="s">
        <v>614</v>
      </c>
      <c r="G841" s="35" t="s">
        <v>615</v>
      </c>
      <c r="H841" s="35" t="s">
        <v>103</v>
      </c>
      <c r="I841" s="35" t="s">
        <v>141</v>
      </c>
      <c r="J841" s="38">
        <v>240000</v>
      </c>
    </row>
    <row r="842" spans="1:10" s="31" customFormat="1" ht="24" customHeight="1">
      <c r="A842" s="35" t="s">
        <v>1574</v>
      </c>
      <c r="B842" s="36">
        <v>43474.34726851852</v>
      </c>
      <c r="C842" s="35" t="s">
        <v>166</v>
      </c>
      <c r="D842" s="35" t="s">
        <v>167</v>
      </c>
      <c r="E842" s="35" t="s">
        <v>1649</v>
      </c>
      <c r="F842" s="35" t="s">
        <v>1650</v>
      </c>
      <c r="G842" s="35" t="s">
        <v>1651</v>
      </c>
      <c r="H842" s="35" t="s">
        <v>107</v>
      </c>
      <c r="I842" s="35" t="s">
        <v>141</v>
      </c>
      <c r="J842" s="38">
        <v>80000</v>
      </c>
    </row>
    <row r="843" spans="1:10" s="31" customFormat="1" ht="24" customHeight="1">
      <c r="A843" s="35" t="s">
        <v>1574</v>
      </c>
      <c r="B843" s="36">
        <v>43474.34688657407</v>
      </c>
      <c r="C843" s="35" t="s">
        <v>166</v>
      </c>
      <c r="D843" s="35" t="s">
        <v>167</v>
      </c>
      <c r="E843" s="35" t="s">
        <v>1652</v>
      </c>
      <c r="F843" s="35" t="s">
        <v>1653</v>
      </c>
      <c r="G843" s="35" t="s">
        <v>1654</v>
      </c>
      <c r="H843" s="35" t="s">
        <v>103</v>
      </c>
      <c r="I843" s="35" t="s">
        <v>141</v>
      </c>
      <c r="J843" s="38">
        <v>200000</v>
      </c>
    </row>
    <row r="844" spans="1:10" s="31" customFormat="1" ht="24" customHeight="1">
      <c r="A844" s="35" t="s">
        <v>1574</v>
      </c>
      <c r="B844" s="36">
        <v>43474.35016203704</v>
      </c>
      <c r="C844" s="35" t="s">
        <v>166</v>
      </c>
      <c r="D844" s="35" t="s">
        <v>167</v>
      </c>
      <c r="E844" s="35" t="s">
        <v>241</v>
      </c>
      <c r="F844" s="35" t="s">
        <v>242</v>
      </c>
      <c r="G844" s="35" t="s">
        <v>243</v>
      </c>
      <c r="H844" s="35" t="s">
        <v>107</v>
      </c>
      <c r="I844" s="35" t="s">
        <v>141</v>
      </c>
      <c r="J844" s="38">
        <v>200000</v>
      </c>
    </row>
    <row r="845" spans="1:10" s="31" customFormat="1" ht="24" customHeight="1">
      <c r="A845" s="35" t="s">
        <v>1574</v>
      </c>
      <c r="B845" s="36">
        <v>43348.39092592592</v>
      </c>
      <c r="C845" s="35" t="s">
        <v>166</v>
      </c>
      <c r="D845" s="35" t="s">
        <v>167</v>
      </c>
      <c r="E845" s="35" t="s">
        <v>613</v>
      </c>
      <c r="F845" s="35" t="s">
        <v>614</v>
      </c>
      <c r="G845" s="35" t="s">
        <v>615</v>
      </c>
      <c r="H845" s="35" t="s">
        <v>103</v>
      </c>
      <c r="I845" s="35" t="s">
        <v>141</v>
      </c>
      <c r="J845" s="38">
        <v>650000</v>
      </c>
    </row>
    <row r="846" spans="1:10" s="31" customFormat="1" ht="24" customHeight="1">
      <c r="A846" s="35" t="s">
        <v>1574</v>
      </c>
      <c r="B846" s="36">
        <v>43474.34541666666</v>
      </c>
      <c r="C846" s="35" t="s">
        <v>166</v>
      </c>
      <c r="D846" s="35" t="s">
        <v>167</v>
      </c>
      <c r="E846" s="35" t="s">
        <v>1655</v>
      </c>
      <c r="F846" s="35" t="s">
        <v>1650</v>
      </c>
      <c r="G846" s="35" t="s">
        <v>1651</v>
      </c>
      <c r="H846" s="35" t="s">
        <v>107</v>
      </c>
      <c r="I846" s="35" t="s">
        <v>141</v>
      </c>
      <c r="J846" s="38">
        <v>3230000</v>
      </c>
    </row>
    <row r="847" spans="1:10" s="31" customFormat="1" ht="24" customHeight="1">
      <c r="A847" s="35" t="s">
        <v>1574</v>
      </c>
      <c r="B847" s="36">
        <v>43474.3431712963</v>
      </c>
      <c r="C847" s="35" t="s">
        <v>166</v>
      </c>
      <c r="D847" s="35" t="s">
        <v>167</v>
      </c>
      <c r="E847" s="35" t="s">
        <v>1656</v>
      </c>
      <c r="F847" s="35" t="s">
        <v>1194</v>
      </c>
      <c r="G847" s="35" t="s">
        <v>1195</v>
      </c>
      <c r="H847" s="35" t="s">
        <v>107</v>
      </c>
      <c r="I847" s="35" t="s">
        <v>141</v>
      </c>
      <c r="J847" s="38">
        <v>700000</v>
      </c>
    </row>
    <row r="848" spans="1:10" s="31" customFormat="1" ht="24" customHeight="1">
      <c r="A848" s="35" t="s">
        <v>1574</v>
      </c>
      <c r="B848" s="36">
        <v>43474.35045138889</v>
      </c>
      <c r="C848" s="35" t="s">
        <v>166</v>
      </c>
      <c r="D848" s="35" t="s">
        <v>167</v>
      </c>
      <c r="E848" s="35" t="s">
        <v>1657</v>
      </c>
      <c r="F848" s="35" t="s">
        <v>242</v>
      </c>
      <c r="G848" s="35" t="s">
        <v>243</v>
      </c>
      <c r="H848" s="35" t="s">
        <v>107</v>
      </c>
      <c r="I848" s="35" t="s">
        <v>141</v>
      </c>
      <c r="J848" s="38">
        <v>500000</v>
      </c>
    </row>
    <row r="849" spans="1:10" s="31" customFormat="1" ht="24" customHeight="1">
      <c r="A849" s="35" t="s">
        <v>1574</v>
      </c>
      <c r="B849" s="36">
        <v>43474.336550925924</v>
      </c>
      <c r="C849" s="35" t="s">
        <v>166</v>
      </c>
      <c r="D849" s="35" t="s">
        <v>167</v>
      </c>
      <c r="E849" s="35" t="s">
        <v>1658</v>
      </c>
      <c r="F849" s="35" t="s">
        <v>1659</v>
      </c>
      <c r="G849" s="35" t="s">
        <v>1660</v>
      </c>
      <c r="H849" s="35" t="s">
        <v>103</v>
      </c>
      <c r="I849" s="35" t="s">
        <v>141</v>
      </c>
      <c r="J849" s="38">
        <v>440000</v>
      </c>
    </row>
    <row r="850" spans="1:10" s="31" customFormat="1" ht="24" customHeight="1">
      <c r="A850" s="35"/>
      <c r="B850" s="36"/>
      <c r="C850" s="35" t="s">
        <v>1661</v>
      </c>
      <c r="D850" s="35" t="s">
        <v>1662</v>
      </c>
      <c r="E850" s="35"/>
      <c r="F850" s="35"/>
      <c r="G850" s="35"/>
      <c r="H850" s="35"/>
      <c r="I850" s="35"/>
      <c r="J850" s="38">
        <v>3924200</v>
      </c>
    </row>
    <row r="851" spans="1:10" s="31" customFormat="1" ht="24" customHeight="1">
      <c r="A851" s="35" t="s">
        <v>1574</v>
      </c>
      <c r="B851" s="36">
        <v>43474.3374537037</v>
      </c>
      <c r="C851" s="35" t="s">
        <v>1663</v>
      </c>
      <c r="D851" s="35" t="s">
        <v>1664</v>
      </c>
      <c r="E851" s="35" t="s">
        <v>1665</v>
      </c>
      <c r="F851" s="35" t="s">
        <v>1666</v>
      </c>
      <c r="G851" s="35" t="s">
        <v>1667</v>
      </c>
      <c r="H851" s="35" t="s">
        <v>107</v>
      </c>
      <c r="I851" s="35" t="s">
        <v>141</v>
      </c>
      <c r="J851" s="38">
        <v>582100</v>
      </c>
    </row>
    <row r="852" spans="1:10" s="31" customFormat="1" ht="24" customHeight="1">
      <c r="A852" s="35" t="s">
        <v>1574</v>
      </c>
      <c r="B852" s="36">
        <v>43474.34465277778</v>
      </c>
      <c r="C852" s="35" t="s">
        <v>1663</v>
      </c>
      <c r="D852" s="35" t="s">
        <v>1664</v>
      </c>
      <c r="E852" s="35" t="s">
        <v>1668</v>
      </c>
      <c r="F852" s="35" t="s">
        <v>1669</v>
      </c>
      <c r="G852" s="35" t="s">
        <v>1670</v>
      </c>
      <c r="H852" s="35" t="s">
        <v>107</v>
      </c>
      <c r="I852" s="35" t="s">
        <v>141</v>
      </c>
      <c r="J852" s="38">
        <v>140000</v>
      </c>
    </row>
    <row r="853" spans="1:10" s="31" customFormat="1" ht="24" customHeight="1">
      <c r="A853" s="35" t="s">
        <v>1574</v>
      </c>
      <c r="B853" s="36">
        <v>43229.63798611111</v>
      </c>
      <c r="C853" s="35" t="s">
        <v>1663</v>
      </c>
      <c r="D853" s="35" t="s">
        <v>1664</v>
      </c>
      <c r="E853" s="35" t="s">
        <v>1671</v>
      </c>
      <c r="F853" s="35" t="s">
        <v>1672</v>
      </c>
      <c r="G853" s="35" t="s">
        <v>1673</v>
      </c>
      <c r="H853" s="35" t="s">
        <v>107</v>
      </c>
      <c r="I853" s="35" t="s">
        <v>141</v>
      </c>
      <c r="J853" s="38">
        <v>1160000</v>
      </c>
    </row>
    <row r="854" spans="1:10" s="31" customFormat="1" ht="24" customHeight="1">
      <c r="A854" s="35" t="s">
        <v>1574</v>
      </c>
      <c r="B854" s="36">
        <v>43229.63689814815</v>
      </c>
      <c r="C854" s="35" t="s">
        <v>1663</v>
      </c>
      <c r="D854" s="35" t="s">
        <v>1664</v>
      </c>
      <c r="E854" s="35" t="s">
        <v>1674</v>
      </c>
      <c r="F854" s="35" t="s">
        <v>1675</v>
      </c>
      <c r="G854" s="35" t="s">
        <v>1676</v>
      </c>
      <c r="H854" s="35" t="s">
        <v>103</v>
      </c>
      <c r="I854" s="35" t="s">
        <v>141</v>
      </c>
      <c r="J854" s="38">
        <v>1602100</v>
      </c>
    </row>
    <row r="855" spans="1:10" s="31" customFormat="1" ht="24" customHeight="1">
      <c r="A855" s="35" t="s">
        <v>1574</v>
      </c>
      <c r="B855" s="36">
        <v>43129.65443287037</v>
      </c>
      <c r="C855" s="35" t="s">
        <v>1663</v>
      </c>
      <c r="D855" s="35" t="s">
        <v>1664</v>
      </c>
      <c r="E855" s="35" t="s">
        <v>1677</v>
      </c>
      <c r="F855" s="35" t="s">
        <v>1672</v>
      </c>
      <c r="G855" s="35" t="s">
        <v>1673</v>
      </c>
      <c r="H855" s="35" t="s">
        <v>107</v>
      </c>
      <c r="I855" s="35" t="s">
        <v>141</v>
      </c>
      <c r="J855" s="38">
        <v>440000</v>
      </c>
    </row>
    <row r="856" spans="1:10" s="31" customFormat="1" ht="24" customHeight="1">
      <c r="A856" s="35"/>
      <c r="B856" s="36"/>
      <c r="C856" s="35" t="s">
        <v>1678</v>
      </c>
      <c r="D856" s="35" t="s">
        <v>1679</v>
      </c>
      <c r="E856" s="35"/>
      <c r="F856" s="35"/>
      <c r="G856" s="35"/>
      <c r="H856" s="35"/>
      <c r="I856" s="35"/>
      <c r="J856" s="38">
        <v>1600000</v>
      </c>
    </row>
    <row r="857" spans="1:10" s="31" customFormat="1" ht="24" customHeight="1">
      <c r="A857" s="35" t="s">
        <v>1574</v>
      </c>
      <c r="B857" s="36">
        <v>43474.34569444445</v>
      </c>
      <c r="C857" s="35" t="s">
        <v>1680</v>
      </c>
      <c r="D857" s="35" t="s">
        <v>1681</v>
      </c>
      <c r="E857" s="35" t="s">
        <v>1682</v>
      </c>
      <c r="F857" s="35" t="s">
        <v>1683</v>
      </c>
      <c r="G857" s="35" t="s">
        <v>1684</v>
      </c>
      <c r="H857" s="35" t="s">
        <v>103</v>
      </c>
      <c r="I857" s="35" t="s">
        <v>141</v>
      </c>
      <c r="J857" s="38">
        <v>1600000</v>
      </c>
    </row>
    <row r="858" spans="1:10" s="31" customFormat="1" ht="24" customHeight="1">
      <c r="A858" s="35"/>
      <c r="B858" s="36"/>
      <c r="C858" s="35" t="s">
        <v>1685</v>
      </c>
      <c r="D858" s="35" t="s">
        <v>1686</v>
      </c>
      <c r="E858" s="35"/>
      <c r="F858" s="35"/>
      <c r="G858" s="35"/>
      <c r="H858" s="35"/>
      <c r="I858" s="35"/>
      <c r="J858" s="38">
        <v>62767290</v>
      </c>
    </row>
    <row r="859" spans="1:10" s="31" customFormat="1" ht="24" customHeight="1">
      <c r="A859" s="35" t="s">
        <v>1574</v>
      </c>
      <c r="B859" s="36">
        <v>43207.35209490741</v>
      </c>
      <c r="C859" s="35" t="s">
        <v>1687</v>
      </c>
      <c r="D859" s="35" t="s">
        <v>1688</v>
      </c>
      <c r="E859" s="35" t="s">
        <v>1689</v>
      </c>
      <c r="F859" s="35" t="s">
        <v>1672</v>
      </c>
      <c r="G859" s="35" t="s">
        <v>1673</v>
      </c>
      <c r="H859" s="35" t="s">
        <v>107</v>
      </c>
      <c r="I859" s="35" t="s">
        <v>141</v>
      </c>
      <c r="J859" s="38">
        <v>5000000</v>
      </c>
    </row>
    <row r="860" spans="1:10" s="31" customFormat="1" ht="24" customHeight="1">
      <c r="A860" s="35" t="s">
        <v>1574</v>
      </c>
      <c r="B860" s="36">
        <v>43300</v>
      </c>
      <c r="C860" s="35" t="s">
        <v>1687</v>
      </c>
      <c r="D860" s="35" t="s">
        <v>1688</v>
      </c>
      <c r="E860" s="35" t="s">
        <v>1690</v>
      </c>
      <c r="F860" s="35" t="s">
        <v>614</v>
      </c>
      <c r="G860" s="35" t="s">
        <v>615</v>
      </c>
      <c r="H860" s="35" t="s">
        <v>103</v>
      </c>
      <c r="I860" s="35" t="s">
        <v>141</v>
      </c>
      <c r="J860" s="38">
        <v>3200000</v>
      </c>
    </row>
    <row r="861" spans="1:10" s="31" customFormat="1" ht="24" customHeight="1">
      <c r="A861" s="35" t="s">
        <v>1574</v>
      </c>
      <c r="B861" s="36">
        <v>43474.344872685186</v>
      </c>
      <c r="C861" s="35" t="s">
        <v>1687</v>
      </c>
      <c r="D861" s="35" t="s">
        <v>1688</v>
      </c>
      <c r="E861" s="35" t="s">
        <v>1691</v>
      </c>
      <c r="F861" s="35" t="s">
        <v>1672</v>
      </c>
      <c r="G861" s="35" t="s">
        <v>1673</v>
      </c>
      <c r="H861" s="35" t="s">
        <v>107</v>
      </c>
      <c r="I861" s="35" t="s">
        <v>141</v>
      </c>
      <c r="J861" s="38">
        <v>245590</v>
      </c>
    </row>
    <row r="862" spans="1:10" s="31" customFormat="1" ht="24" customHeight="1">
      <c r="A862" s="35" t="s">
        <v>1574</v>
      </c>
      <c r="B862" s="36">
        <v>43119.40625</v>
      </c>
      <c r="C862" s="35" t="s">
        <v>1687</v>
      </c>
      <c r="D862" s="35" t="s">
        <v>1688</v>
      </c>
      <c r="E862" s="35" t="s">
        <v>1689</v>
      </c>
      <c r="F862" s="35" t="s">
        <v>1672</v>
      </c>
      <c r="G862" s="35" t="s">
        <v>1673</v>
      </c>
      <c r="H862" s="35" t="s">
        <v>107</v>
      </c>
      <c r="I862" s="35" t="s">
        <v>141</v>
      </c>
      <c r="J862" s="38">
        <v>20000000</v>
      </c>
    </row>
    <row r="863" spans="1:10" s="31" customFormat="1" ht="24" customHeight="1">
      <c r="A863" s="35" t="s">
        <v>1574</v>
      </c>
      <c r="B863" s="36">
        <v>43130.4065162037</v>
      </c>
      <c r="C863" s="35" t="s">
        <v>1687</v>
      </c>
      <c r="D863" s="35" t="s">
        <v>1688</v>
      </c>
      <c r="E863" s="35" t="s">
        <v>1692</v>
      </c>
      <c r="F863" s="35" t="s">
        <v>1672</v>
      </c>
      <c r="G863" s="35" t="s">
        <v>1673</v>
      </c>
      <c r="H863" s="35" t="s">
        <v>107</v>
      </c>
      <c r="I863" s="35" t="s">
        <v>141</v>
      </c>
      <c r="J863" s="38">
        <v>9031700</v>
      </c>
    </row>
    <row r="864" spans="1:10" s="31" customFormat="1" ht="24" customHeight="1">
      <c r="A864" s="35" t="s">
        <v>1574</v>
      </c>
      <c r="B864" s="36">
        <v>43138.40986111111</v>
      </c>
      <c r="C864" s="35" t="s">
        <v>1687</v>
      </c>
      <c r="D864" s="35" t="s">
        <v>1688</v>
      </c>
      <c r="E864" s="35" t="s">
        <v>1689</v>
      </c>
      <c r="F864" s="35" t="s">
        <v>1672</v>
      </c>
      <c r="G864" s="35" t="s">
        <v>1673</v>
      </c>
      <c r="H864" s="35" t="s">
        <v>107</v>
      </c>
      <c r="I864" s="35" t="s">
        <v>141</v>
      </c>
      <c r="J864" s="38">
        <v>13500000</v>
      </c>
    </row>
    <row r="865" spans="1:10" s="31" customFormat="1" ht="24" customHeight="1">
      <c r="A865" s="35" t="s">
        <v>1574</v>
      </c>
      <c r="B865" s="36">
        <v>43130.4068287037</v>
      </c>
      <c r="C865" s="35" t="s">
        <v>1687</v>
      </c>
      <c r="D865" s="35" t="s">
        <v>1688</v>
      </c>
      <c r="E865" s="35" t="s">
        <v>1693</v>
      </c>
      <c r="F865" s="35" t="s">
        <v>1672</v>
      </c>
      <c r="G865" s="35" t="s">
        <v>1673</v>
      </c>
      <c r="H865" s="35" t="s">
        <v>107</v>
      </c>
      <c r="I865" s="35" t="s">
        <v>141</v>
      </c>
      <c r="J865" s="38">
        <v>2600000</v>
      </c>
    </row>
    <row r="866" spans="1:10" s="31" customFormat="1" ht="24" customHeight="1">
      <c r="A866" s="35" t="s">
        <v>1574</v>
      </c>
      <c r="B866" s="36">
        <v>43130.40614583333</v>
      </c>
      <c r="C866" s="35" t="s">
        <v>1687</v>
      </c>
      <c r="D866" s="35" t="s">
        <v>1688</v>
      </c>
      <c r="E866" s="35" t="s">
        <v>1694</v>
      </c>
      <c r="F866" s="35" t="s">
        <v>1672</v>
      </c>
      <c r="G866" s="35" t="s">
        <v>1673</v>
      </c>
      <c r="H866" s="35" t="s">
        <v>107</v>
      </c>
      <c r="I866" s="35" t="s">
        <v>141</v>
      </c>
      <c r="J866" s="38">
        <v>530000</v>
      </c>
    </row>
    <row r="867" spans="1:10" s="31" customFormat="1" ht="24" customHeight="1">
      <c r="A867" s="35" t="s">
        <v>1574</v>
      </c>
      <c r="B867" s="36">
        <v>43474.34887731481</v>
      </c>
      <c r="C867" s="35" t="s">
        <v>1687</v>
      </c>
      <c r="D867" s="35" t="s">
        <v>1688</v>
      </c>
      <c r="E867" s="35" t="s">
        <v>1695</v>
      </c>
      <c r="F867" s="35" t="s">
        <v>1696</v>
      </c>
      <c r="G867" s="35" t="s">
        <v>1697</v>
      </c>
      <c r="H867" s="35" t="s">
        <v>127</v>
      </c>
      <c r="I867" s="35" t="s">
        <v>141</v>
      </c>
      <c r="J867" s="38">
        <v>8660000</v>
      </c>
    </row>
    <row r="868" spans="1:10" s="31" customFormat="1" ht="24" customHeight="1">
      <c r="A868" s="35"/>
      <c r="B868" s="36"/>
      <c r="C868" s="35" t="s">
        <v>142</v>
      </c>
      <c r="D868" s="35" t="s">
        <v>143</v>
      </c>
      <c r="E868" s="35"/>
      <c r="F868" s="35"/>
      <c r="G868" s="35"/>
      <c r="H868" s="35"/>
      <c r="I868" s="35"/>
      <c r="J868" s="38">
        <v>7965500</v>
      </c>
    </row>
    <row r="869" spans="1:10" s="31" customFormat="1" ht="24" customHeight="1">
      <c r="A869" s="35" t="s">
        <v>1574</v>
      </c>
      <c r="B869" s="36">
        <v>43335.64665509259</v>
      </c>
      <c r="C869" s="35" t="s">
        <v>144</v>
      </c>
      <c r="D869" s="35" t="s">
        <v>145</v>
      </c>
      <c r="E869" s="35" t="s">
        <v>495</v>
      </c>
      <c r="F869" s="35" t="s">
        <v>496</v>
      </c>
      <c r="G869" s="35" t="s">
        <v>497</v>
      </c>
      <c r="H869" s="35" t="s">
        <v>103</v>
      </c>
      <c r="I869" s="35" t="s">
        <v>141</v>
      </c>
      <c r="J869" s="38">
        <v>505800</v>
      </c>
    </row>
    <row r="870" spans="1:10" s="31" customFormat="1" ht="24" customHeight="1">
      <c r="A870" s="35" t="s">
        <v>1574</v>
      </c>
      <c r="B870" s="36">
        <v>43474.337175925924</v>
      </c>
      <c r="C870" s="35" t="s">
        <v>144</v>
      </c>
      <c r="D870" s="35" t="s">
        <v>145</v>
      </c>
      <c r="E870" s="35" t="s">
        <v>1698</v>
      </c>
      <c r="F870" s="35" t="s">
        <v>1699</v>
      </c>
      <c r="G870" s="35" t="s">
        <v>1700</v>
      </c>
      <c r="H870" s="35" t="s">
        <v>107</v>
      </c>
      <c r="I870" s="35" t="s">
        <v>141</v>
      </c>
      <c r="J870" s="38">
        <v>5135700</v>
      </c>
    </row>
    <row r="871" spans="1:10" s="31" customFormat="1" ht="24" customHeight="1">
      <c r="A871" s="35" t="s">
        <v>1574</v>
      </c>
      <c r="B871" s="36">
        <v>43382.47063657407</v>
      </c>
      <c r="C871" s="35" t="s">
        <v>144</v>
      </c>
      <c r="D871" s="35" t="s">
        <v>145</v>
      </c>
      <c r="E871" s="35" t="s">
        <v>1701</v>
      </c>
      <c r="F871" s="35" t="s">
        <v>1702</v>
      </c>
      <c r="G871" s="35" t="s">
        <v>1703</v>
      </c>
      <c r="H871" s="35" t="s">
        <v>107</v>
      </c>
      <c r="I871" s="35" t="s">
        <v>141</v>
      </c>
      <c r="J871" s="38">
        <v>2000000</v>
      </c>
    </row>
    <row r="872" spans="1:10" s="31" customFormat="1" ht="24" customHeight="1">
      <c r="A872" s="35" t="s">
        <v>1574</v>
      </c>
      <c r="B872" s="36">
        <v>43474.34100694444</v>
      </c>
      <c r="C872" s="35" t="s">
        <v>144</v>
      </c>
      <c r="D872" s="35" t="s">
        <v>145</v>
      </c>
      <c r="E872" s="35" t="s">
        <v>495</v>
      </c>
      <c r="F872" s="35" t="s">
        <v>496</v>
      </c>
      <c r="G872" s="35" t="s">
        <v>497</v>
      </c>
      <c r="H872" s="35" t="s">
        <v>103</v>
      </c>
      <c r="I872" s="35" t="s">
        <v>141</v>
      </c>
      <c r="J872" s="38">
        <v>324000</v>
      </c>
    </row>
    <row r="873" spans="1:10" s="31" customFormat="1" ht="24" customHeight="1">
      <c r="A873" s="35"/>
      <c r="B873" s="36"/>
      <c r="C873" s="35" t="s">
        <v>1704</v>
      </c>
      <c r="D873" s="35" t="s">
        <v>1705</v>
      </c>
      <c r="E873" s="35"/>
      <c r="F873" s="35"/>
      <c r="G873" s="35"/>
      <c r="H873" s="35"/>
      <c r="I873" s="35"/>
      <c r="J873" s="38">
        <v>8273200</v>
      </c>
    </row>
    <row r="874" spans="1:10" s="31" customFormat="1" ht="24" customHeight="1">
      <c r="A874" s="35" t="s">
        <v>1574</v>
      </c>
      <c r="B874" s="36">
        <v>43130.40577546296</v>
      </c>
      <c r="C874" s="35" t="s">
        <v>1706</v>
      </c>
      <c r="D874" s="35" t="s">
        <v>1707</v>
      </c>
      <c r="E874" s="35" t="s">
        <v>1708</v>
      </c>
      <c r="F874" s="35" t="s">
        <v>1709</v>
      </c>
      <c r="G874" s="35" t="s">
        <v>1710</v>
      </c>
      <c r="H874" s="35" t="s">
        <v>127</v>
      </c>
      <c r="I874" s="35" t="s">
        <v>141</v>
      </c>
      <c r="J874" s="38">
        <v>6273600</v>
      </c>
    </row>
    <row r="875" spans="1:10" s="31" customFormat="1" ht="24" customHeight="1">
      <c r="A875" s="35" t="s">
        <v>1574</v>
      </c>
      <c r="B875" s="36">
        <v>43474.336909722224</v>
      </c>
      <c r="C875" s="35" t="s">
        <v>1706</v>
      </c>
      <c r="D875" s="35" t="s">
        <v>1707</v>
      </c>
      <c r="E875" s="35" t="s">
        <v>1711</v>
      </c>
      <c r="F875" s="35" t="s">
        <v>1712</v>
      </c>
      <c r="G875" s="35" t="s">
        <v>1713</v>
      </c>
      <c r="H875" s="35" t="s">
        <v>107</v>
      </c>
      <c r="I875" s="35" t="s">
        <v>141</v>
      </c>
      <c r="J875" s="38">
        <v>727500</v>
      </c>
    </row>
    <row r="876" spans="1:10" s="31" customFormat="1" ht="24" customHeight="1">
      <c r="A876" s="35" t="s">
        <v>1574</v>
      </c>
      <c r="B876" s="36">
        <v>43474.3437037037</v>
      </c>
      <c r="C876" s="35" t="s">
        <v>1706</v>
      </c>
      <c r="D876" s="35" t="s">
        <v>1707</v>
      </c>
      <c r="E876" s="35" t="s">
        <v>1714</v>
      </c>
      <c r="F876" s="35" t="s">
        <v>1715</v>
      </c>
      <c r="G876" s="35" t="s">
        <v>1716</v>
      </c>
      <c r="H876" s="35" t="s">
        <v>107</v>
      </c>
      <c r="I876" s="35" t="s">
        <v>141</v>
      </c>
      <c r="J876" s="38">
        <v>1272100</v>
      </c>
    </row>
    <row r="877" spans="1:10" s="31" customFormat="1" ht="24" customHeight="1">
      <c r="A877" s="35"/>
      <c r="B877" s="36"/>
      <c r="C877" s="35" t="s">
        <v>1717</v>
      </c>
      <c r="D877" s="35" t="s">
        <v>1718</v>
      </c>
      <c r="E877" s="35"/>
      <c r="F877" s="35"/>
      <c r="G877" s="35"/>
      <c r="H877" s="35"/>
      <c r="I877" s="35"/>
      <c r="J877" s="38">
        <v>900000</v>
      </c>
    </row>
    <row r="878" spans="1:10" s="31" customFormat="1" ht="24" customHeight="1">
      <c r="A878" s="35" t="s">
        <v>1574</v>
      </c>
      <c r="B878" s="36">
        <v>43474.34341435185</v>
      </c>
      <c r="C878" s="35" t="s">
        <v>1719</v>
      </c>
      <c r="D878" s="35" t="s">
        <v>1720</v>
      </c>
      <c r="E878" s="35" t="s">
        <v>1721</v>
      </c>
      <c r="F878" s="35" t="s">
        <v>1722</v>
      </c>
      <c r="G878" s="35" t="s">
        <v>1723</v>
      </c>
      <c r="H878" s="35" t="s">
        <v>107</v>
      </c>
      <c r="I878" s="35" t="s">
        <v>141</v>
      </c>
      <c r="J878" s="38">
        <v>900000</v>
      </c>
    </row>
    <row r="879" spans="1:10" s="31" customFormat="1" ht="24" customHeight="1">
      <c r="A879" s="35"/>
      <c r="B879" s="36"/>
      <c r="C879" s="35" t="s">
        <v>1541</v>
      </c>
      <c r="D879" s="35" t="s">
        <v>1542</v>
      </c>
      <c r="E879" s="35"/>
      <c r="F879" s="35"/>
      <c r="G879" s="35"/>
      <c r="H879" s="35"/>
      <c r="I879" s="35"/>
      <c r="J879" s="38">
        <v>1000000</v>
      </c>
    </row>
    <row r="880" spans="1:10" s="31" customFormat="1" ht="24" customHeight="1">
      <c r="A880" s="35" t="s">
        <v>1574</v>
      </c>
      <c r="B880" s="36">
        <v>43474.344201388885</v>
      </c>
      <c r="C880" s="35" t="s">
        <v>1543</v>
      </c>
      <c r="D880" s="35" t="s">
        <v>1544</v>
      </c>
      <c r="E880" s="35" t="s">
        <v>1724</v>
      </c>
      <c r="F880" s="35" t="s">
        <v>1725</v>
      </c>
      <c r="G880" s="35" t="s">
        <v>1726</v>
      </c>
      <c r="H880" s="35" t="s">
        <v>107</v>
      </c>
      <c r="I880" s="35" t="s">
        <v>141</v>
      </c>
      <c r="J880" s="38">
        <v>1000000</v>
      </c>
    </row>
    <row r="881" spans="1:10" s="31" customFormat="1" ht="24" customHeight="1">
      <c r="A881" s="35"/>
      <c r="B881" s="36"/>
      <c r="C881" s="35" t="s">
        <v>201</v>
      </c>
      <c r="D881" s="35" t="s">
        <v>202</v>
      </c>
      <c r="E881" s="35"/>
      <c r="F881" s="35"/>
      <c r="G881" s="35"/>
      <c r="H881" s="35"/>
      <c r="I881" s="35"/>
      <c r="J881" s="38">
        <v>56770000</v>
      </c>
    </row>
    <row r="882" spans="1:10" s="31" customFormat="1" ht="24" customHeight="1">
      <c r="A882" s="35" t="s">
        <v>1574</v>
      </c>
      <c r="B882" s="36">
        <v>43335.64601851852</v>
      </c>
      <c r="C882" s="35" t="s">
        <v>203</v>
      </c>
      <c r="D882" s="35" t="s">
        <v>204</v>
      </c>
      <c r="E882" s="35" t="s">
        <v>1727</v>
      </c>
      <c r="F882" s="35" t="s">
        <v>1728</v>
      </c>
      <c r="G882" s="35" t="s">
        <v>1729</v>
      </c>
      <c r="H882" s="35" t="s">
        <v>127</v>
      </c>
      <c r="I882" s="35" t="s">
        <v>141</v>
      </c>
      <c r="J882" s="38">
        <v>1800000</v>
      </c>
    </row>
    <row r="883" spans="1:10" s="31" customFormat="1" ht="24" customHeight="1">
      <c r="A883" s="35" t="s">
        <v>1574</v>
      </c>
      <c r="B883" s="36">
        <v>43474.34025462963</v>
      </c>
      <c r="C883" s="35" t="s">
        <v>203</v>
      </c>
      <c r="D883" s="35" t="s">
        <v>204</v>
      </c>
      <c r="E883" s="35" t="s">
        <v>1727</v>
      </c>
      <c r="F883" s="35" t="s">
        <v>1728</v>
      </c>
      <c r="G883" s="35" t="s">
        <v>1729</v>
      </c>
      <c r="H883" s="35" t="s">
        <v>127</v>
      </c>
      <c r="I883" s="35" t="s">
        <v>141</v>
      </c>
      <c r="J883" s="38">
        <v>20750000</v>
      </c>
    </row>
    <row r="884" spans="1:10" s="31" customFormat="1" ht="24" customHeight="1">
      <c r="A884" s="35" t="s">
        <v>1574</v>
      </c>
      <c r="B884" s="36">
        <v>43342.380324074074</v>
      </c>
      <c r="C884" s="35" t="s">
        <v>203</v>
      </c>
      <c r="D884" s="35" t="s">
        <v>204</v>
      </c>
      <c r="E884" s="35" t="s">
        <v>1727</v>
      </c>
      <c r="F884" s="35" t="s">
        <v>1728</v>
      </c>
      <c r="G884" s="35" t="s">
        <v>1729</v>
      </c>
      <c r="H884" s="35" t="s">
        <v>127</v>
      </c>
      <c r="I884" s="35" t="s">
        <v>141</v>
      </c>
      <c r="J884" s="38">
        <v>600000</v>
      </c>
    </row>
    <row r="885" spans="1:10" s="31" customFormat="1" ht="24" customHeight="1">
      <c r="A885" s="35" t="s">
        <v>1574</v>
      </c>
      <c r="B885" s="36">
        <v>43355.359826388885</v>
      </c>
      <c r="C885" s="35" t="s">
        <v>203</v>
      </c>
      <c r="D885" s="35" t="s">
        <v>204</v>
      </c>
      <c r="E885" s="35" t="s">
        <v>1727</v>
      </c>
      <c r="F885" s="35" t="s">
        <v>1728</v>
      </c>
      <c r="G885" s="35" t="s">
        <v>1729</v>
      </c>
      <c r="H885" s="35" t="s">
        <v>127</v>
      </c>
      <c r="I885" s="35" t="s">
        <v>141</v>
      </c>
      <c r="J885" s="38">
        <v>800000</v>
      </c>
    </row>
    <row r="886" spans="1:10" s="31" customFormat="1" ht="24" customHeight="1">
      <c r="A886" s="35" t="s">
        <v>1574</v>
      </c>
      <c r="B886" s="36">
        <v>43474.34914351852</v>
      </c>
      <c r="C886" s="35" t="s">
        <v>203</v>
      </c>
      <c r="D886" s="35" t="s">
        <v>204</v>
      </c>
      <c r="E886" s="35" t="s">
        <v>205</v>
      </c>
      <c r="F886" s="35" t="s">
        <v>206</v>
      </c>
      <c r="G886" s="35" t="s">
        <v>207</v>
      </c>
      <c r="H886" s="35" t="s">
        <v>127</v>
      </c>
      <c r="I886" s="35" t="s">
        <v>141</v>
      </c>
      <c r="J886" s="38">
        <v>14520000</v>
      </c>
    </row>
    <row r="887" spans="1:10" s="31" customFormat="1" ht="24" customHeight="1">
      <c r="A887" s="35" t="s">
        <v>1574</v>
      </c>
      <c r="B887" s="36">
        <v>43452.654340277775</v>
      </c>
      <c r="C887" s="35" t="s">
        <v>203</v>
      </c>
      <c r="D887" s="35" t="s">
        <v>204</v>
      </c>
      <c r="E887" s="35" t="s">
        <v>1730</v>
      </c>
      <c r="F887" s="35" t="s">
        <v>206</v>
      </c>
      <c r="G887" s="35" t="s">
        <v>207</v>
      </c>
      <c r="H887" s="35" t="s">
        <v>127</v>
      </c>
      <c r="I887" s="35" t="s">
        <v>141</v>
      </c>
      <c r="J887" s="38">
        <v>4000000</v>
      </c>
    </row>
    <row r="888" spans="1:10" s="31" customFormat="1" ht="24" customHeight="1">
      <c r="A888" s="35" t="s">
        <v>1574</v>
      </c>
      <c r="B888" s="36">
        <v>43409.65039351852</v>
      </c>
      <c r="C888" s="35" t="s">
        <v>203</v>
      </c>
      <c r="D888" s="35" t="s">
        <v>204</v>
      </c>
      <c r="E888" s="35" t="s">
        <v>1731</v>
      </c>
      <c r="F888" s="35" t="s">
        <v>206</v>
      </c>
      <c r="G888" s="35" t="s">
        <v>207</v>
      </c>
      <c r="H888" s="35" t="s">
        <v>127</v>
      </c>
      <c r="I888" s="35" t="s">
        <v>141</v>
      </c>
      <c r="J888" s="38">
        <v>450000</v>
      </c>
    </row>
    <row r="889" spans="1:10" s="31" customFormat="1" ht="24" customHeight="1">
      <c r="A889" s="35" t="s">
        <v>1574</v>
      </c>
      <c r="B889" s="36">
        <v>43355.35498842593</v>
      </c>
      <c r="C889" s="35" t="s">
        <v>203</v>
      </c>
      <c r="D889" s="35" t="s">
        <v>204</v>
      </c>
      <c r="E889" s="35" t="s">
        <v>205</v>
      </c>
      <c r="F889" s="35" t="s">
        <v>206</v>
      </c>
      <c r="G889" s="35" t="s">
        <v>207</v>
      </c>
      <c r="H889" s="35" t="s">
        <v>127</v>
      </c>
      <c r="I889" s="35" t="s">
        <v>141</v>
      </c>
      <c r="J889" s="38">
        <v>1500000</v>
      </c>
    </row>
    <row r="890" spans="1:10" s="31" customFormat="1" ht="24" customHeight="1">
      <c r="A890" s="35" t="s">
        <v>1574</v>
      </c>
      <c r="B890" s="36">
        <v>43409.64928240741</v>
      </c>
      <c r="C890" s="35" t="s">
        <v>203</v>
      </c>
      <c r="D890" s="35" t="s">
        <v>204</v>
      </c>
      <c r="E890" s="35" t="s">
        <v>1732</v>
      </c>
      <c r="F890" s="35" t="s">
        <v>1728</v>
      </c>
      <c r="G890" s="35" t="s">
        <v>1729</v>
      </c>
      <c r="H890" s="35" t="s">
        <v>127</v>
      </c>
      <c r="I890" s="35" t="s">
        <v>141</v>
      </c>
      <c r="J890" s="38">
        <v>1050000</v>
      </c>
    </row>
    <row r="891" spans="1:10" s="31" customFormat="1" ht="24" customHeight="1">
      <c r="A891" s="35" t="s">
        <v>1574</v>
      </c>
      <c r="B891" s="36">
        <v>43437.39444444444</v>
      </c>
      <c r="C891" s="35" t="s">
        <v>203</v>
      </c>
      <c r="D891" s="35" t="s">
        <v>204</v>
      </c>
      <c r="E891" s="35" t="s">
        <v>1733</v>
      </c>
      <c r="F891" s="35" t="s">
        <v>1728</v>
      </c>
      <c r="G891" s="35" t="s">
        <v>1729</v>
      </c>
      <c r="H891" s="35" t="s">
        <v>127</v>
      </c>
      <c r="I891" s="35" t="s">
        <v>141</v>
      </c>
      <c r="J891" s="38">
        <v>1300000</v>
      </c>
    </row>
    <row r="892" spans="1:10" s="31" customFormat="1" ht="24" customHeight="1">
      <c r="A892" s="35" t="s">
        <v>1574</v>
      </c>
      <c r="B892" s="36">
        <v>43301.40335648148</v>
      </c>
      <c r="C892" s="35" t="s">
        <v>203</v>
      </c>
      <c r="D892" s="35" t="s">
        <v>204</v>
      </c>
      <c r="E892" s="35" t="s">
        <v>1727</v>
      </c>
      <c r="F892" s="35" t="s">
        <v>1728</v>
      </c>
      <c r="G892" s="35" t="s">
        <v>1729</v>
      </c>
      <c r="H892" s="35" t="s">
        <v>127</v>
      </c>
      <c r="I892" s="35" t="s">
        <v>141</v>
      </c>
      <c r="J892" s="38">
        <v>10000000</v>
      </c>
    </row>
    <row r="893" spans="1:10" s="31" customFormat="1" ht="24" customHeight="1">
      <c r="A893" s="35"/>
      <c r="B893" s="36"/>
      <c r="C893" s="35" t="s">
        <v>1734</v>
      </c>
      <c r="D893" s="35" t="s">
        <v>1735</v>
      </c>
      <c r="E893" s="35"/>
      <c r="F893" s="35"/>
      <c r="G893" s="35"/>
      <c r="H893" s="35"/>
      <c r="I893" s="35"/>
      <c r="J893" s="38">
        <v>772900</v>
      </c>
    </row>
    <row r="894" spans="1:10" s="31" customFormat="1" ht="24" customHeight="1">
      <c r="A894" s="35" t="s">
        <v>1574</v>
      </c>
      <c r="B894" s="36">
        <v>43265.66929398148</v>
      </c>
      <c r="C894" s="35" t="s">
        <v>1736</v>
      </c>
      <c r="D894" s="35" t="s">
        <v>1737</v>
      </c>
      <c r="E894" s="35" t="s">
        <v>1738</v>
      </c>
      <c r="F894" s="35" t="s">
        <v>1739</v>
      </c>
      <c r="G894" s="35" t="s">
        <v>1740</v>
      </c>
      <c r="H894" s="35" t="s">
        <v>107</v>
      </c>
      <c r="I894" s="35" t="s">
        <v>141</v>
      </c>
      <c r="J894" s="38">
        <v>772900</v>
      </c>
    </row>
    <row r="895" spans="1:10" s="31" customFormat="1" ht="24" customHeight="1">
      <c r="A895" s="35"/>
      <c r="B895" s="36"/>
      <c r="C895" s="35" t="s">
        <v>589</v>
      </c>
      <c r="D895" s="35" t="s">
        <v>590</v>
      </c>
      <c r="E895" s="35"/>
      <c r="F895" s="35"/>
      <c r="G895" s="35"/>
      <c r="H895" s="35"/>
      <c r="I895" s="35"/>
      <c r="J895" s="38">
        <v>820000</v>
      </c>
    </row>
    <row r="896" spans="1:10" s="31" customFormat="1" ht="24" customHeight="1">
      <c r="A896" s="35" t="s">
        <v>1574</v>
      </c>
      <c r="B896" s="36">
        <v>43348.383738425924</v>
      </c>
      <c r="C896" s="35" t="s">
        <v>591</v>
      </c>
      <c r="D896" s="35" t="s">
        <v>592</v>
      </c>
      <c r="E896" s="35" t="s">
        <v>1741</v>
      </c>
      <c r="F896" s="35" t="s">
        <v>1742</v>
      </c>
      <c r="G896" s="35" t="s">
        <v>1743</v>
      </c>
      <c r="H896" s="35" t="s">
        <v>107</v>
      </c>
      <c r="I896" s="35" t="s">
        <v>141</v>
      </c>
      <c r="J896" s="38">
        <v>60000</v>
      </c>
    </row>
    <row r="897" spans="1:10" s="31" customFormat="1" ht="24" customHeight="1">
      <c r="A897" s="35" t="s">
        <v>1574</v>
      </c>
      <c r="B897" s="36">
        <v>43451.436435185184</v>
      </c>
      <c r="C897" s="35" t="s">
        <v>591</v>
      </c>
      <c r="D897" s="35" t="s">
        <v>592</v>
      </c>
      <c r="E897" s="35" t="s">
        <v>1744</v>
      </c>
      <c r="F897" s="35" t="s">
        <v>594</v>
      </c>
      <c r="G897" s="35" t="s">
        <v>595</v>
      </c>
      <c r="H897" s="35" t="s">
        <v>107</v>
      </c>
      <c r="I897" s="35" t="s">
        <v>141</v>
      </c>
      <c r="J897" s="38">
        <v>160000</v>
      </c>
    </row>
    <row r="898" spans="1:10" s="31" customFormat="1" ht="24" customHeight="1">
      <c r="A898" s="35" t="s">
        <v>1574</v>
      </c>
      <c r="B898" s="36">
        <v>43348.38178240741</v>
      </c>
      <c r="C898" s="35" t="s">
        <v>591</v>
      </c>
      <c r="D898" s="35" t="s">
        <v>592</v>
      </c>
      <c r="E898" s="35" t="s">
        <v>1745</v>
      </c>
      <c r="F898" s="35" t="s">
        <v>1742</v>
      </c>
      <c r="G898" s="35" t="s">
        <v>1743</v>
      </c>
      <c r="H898" s="35" t="s">
        <v>107</v>
      </c>
      <c r="I898" s="35" t="s">
        <v>141</v>
      </c>
      <c r="J898" s="38">
        <v>600000</v>
      </c>
    </row>
    <row r="899" spans="1:10" s="31" customFormat="1" ht="24" customHeight="1">
      <c r="A899" s="35"/>
      <c r="B899" s="36"/>
      <c r="C899" s="35" t="s">
        <v>1746</v>
      </c>
      <c r="D899" s="35" t="s">
        <v>1747</v>
      </c>
      <c r="E899" s="35"/>
      <c r="F899" s="35"/>
      <c r="G899" s="35"/>
      <c r="H899" s="35"/>
      <c r="I899" s="35"/>
      <c r="J899" s="38">
        <v>25780000</v>
      </c>
    </row>
    <row r="900" spans="1:10" s="31" customFormat="1" ht="24" customHeight="1">
      <c r="A900" s="35" t="s">
        <v>1574</v>
      </c>
      <c r="B900" s="36">
        <v>43432.3684375</v>
      </c>
      <c r="C900" s="35" t="s">
        <v>1748</v>
      </c>
      <c r="D900" s="35" t="s">
        <v>1749</v>
      </c>
      <c r="E900" s="35" t="s">
        <v>1750</v>
      </c>
      <c r="F900" s="35" t="s">
        <v>1751</v>
      </c>
      <c r="G900" s="35" t="s">
        <v>1752</v>
      </c>
      <c r="H900" s="35" t="s">
        <v>127</v>
      </c>
      <c r="I900" s="35" t="s">
        <v>141</v>
      </c>
      <c r="J900" s="38">
        <v>10000000</v>
      </c>
    </row>
    <row r="901" spans="1:10" s="31" customFormat="1" ht="24" customHeight="1">
      <c r="A901" s="35" t="s">
        <v>1574</v>
      </c>
      <c r="B901" s="36">
        <v>43353.48575231482</v>
      </c>
      <c r="C901" s="35" t="s">
        <v>1748</v>
      </c>
      <c r="D901" s="35" t="s">
        <v>1749</v>
      </c>
      <c r="E901" s="35" t="s">
        <v>1750</v>
      </c>
      <c r="F901" s="35" t="s">
        <v>1751</v>
      </c>
      <c r="G901" s="35" t="s">
        <v>1753</v>
      </c>
      <c r="H901" s="35" t="s">
        <v>127</v>
      </c>
      <c r="I901" s="35" t="s">
        <v>141</v>
      </c>
      <c r="J901" s="38">
        <v>10000000</v>
      </c>
    </row>
    <row r="902" spans="1:10" s="31" customFormat="1" ht="24" customHeight="1">
      <c r="A902" s="35" t="s">
        <v>1574</v>
      </c>
      <c r="B902" s="36">
        <v>43474.34862268518</v>
      </c>
      <c r="C902" s="35" t="s">
        <v>1748</v>
      </c>
      <c r="D902" s="35" t="s">
        <v>1749</v>
      </c>
      <c r="E902" s="35" t="s">
        <v>1750</v>
      </c>
      <c r="F902" s="35" t="s">
        <v>1751</v>
      </c>
      <c r="G902" s="35" t="s">
        <v>1752</v>
      </c>
      <c r="H902" s="35" t="s">
        <v>127</v>
      </c>
      <c r="I902" s="35" t="s">
        <v>141</v>
      </c>
      <c r="J902" s="38">
        <v>5780000</v>
      </c>
    </row>
    <row r="903" spans="1:10" s="31" customFormat="1" ht="24" customHeight="1">
      <c r="A903" s="35"/>
      <c r="B903" s="36"/>
      <c r="C903" s="35"/>
      <c r="D903" s="35" t="s">
        <v>1754</v>
      </c>
      <c r="E903" s="35"/>
      <c r="F903" s="35"/>
      <c r="G903" s="35"/>
      <c r="H903" s="35"/>
      <c r="I903" s="35"/>
      <c r="J903" s="38">
        <v>16387325.25</v>
      </c>
    </row>
    <row r="904" spans="1:10" s="31" customFormat="1" ht="24" customHeight="1">
      <c r="A904" s="35"/>
      <c r="B904" s="36"/>
      <c r="C904" s="35" t="s">
        <v>1755</v>
      </c>
      <c r="D904" s="35" t="s">
        <v>1756</v>
      </c>
      <c r="E904" s="35"/>
      <c r="F904" s="35"/>
      <c r="G904" s="35"/>
      <c r="H904" s="35"/>
      <c r="I904" s="35"/>
      <c r="J904" s="38">
        <v>2100000</v>
      </c>
    </row>
    <row r="905" spans="1:10" s="31" customFormat="1" ht="24" customHeight="1">
      <c r="A905" s="35" t="s">
        <v>1754</v>
      </c>
      <c r="B905" s="36">
        <v>43391.440775462965</v>
      </c>
      <c r="C905" s="35" t="s">
        <v>1757</v>
      </c>
      <c r="D905" s="35" t="s">
        <v>1758</v>
      </c>
      <c r="E905" s="35" t="s">
        <v>1759</v>
      </c>
      <c r="F905" s="35" t="s">
        <v>1760</v>
      </c>
      <c r="G905" s="35" t="s">
        <v>1761</v>
      </c>
      <c r="H905" s="35" t="s">
        <v>107</v>
      </c>
      <c r="I905" s="35" t="s">
        <v>149</v>
      </c>
      <c r="J905" s="38">
        <v>400000</v>
      </c>
    </row>
    <row r="906" spans="1:10" s="31" customFormat="1" ht="24" customHeight="1">
      <c r="A906" s="35" t="s">
        <v>1754</v>
      </c>
      <c r="B906" s="36">
        <v>43391</v>
      </c>
      <c r="C906" s="35" t="s">
        <v>1757</v>
      </c>
      <c r="D906" s="35" t="s">
        <v>1758</v>
      </c>
      <c r="E906" s="35" t="s">
        <v>1762</v>
      </c>
      <c r="F906" s="35" t="s">
        <v>1763</v>
      </c>
      <c r="G906" s="35" t="s">
        <v>1764</v>
      </c>
      <c r="H906" s="35" t="s">
        <v>107</v>
      </c>
      <c r="I906" s="35" t="s">
        <v>149</v>
      </c>
      <c r="J906" s="38">
        <v>1700000</v>
      </c>
    </row>
    <row r="907" spans="1:10" s="31" customFormat="1" ht="24" customHeight="1">
      <c r="A907" s="35"/>
      <c r="B907" s="36"/>
      <c r="C907" s="35" t="s">
        <v>1549</v>
      </c>
      <c r="D907" s="35" t="s">
        <v>1550</v>
      </c>
      <c r="E907" s="35"/>
      <c r="F907" s="35"/>
      <c r="G907" s="35"/>
      <c r="H907" s="35"/>
      <c r="I907" s="35"/>
      <c r="J907" s="38">
        <v>350000</v>
      </c>
    </row>
    <row r="908" spans="1:10" s="31" customFormat="1" ht="24" customHeight="1">
      <c r="A908" s="35" t="s">
        <v>1754</v>
      </c>
      <c r="B908" s="36">
        <v>43416.345300925925</v>
      </c>
      <c r="C908" s="35" t="s">
        <v>1551</v>
      </c>
      <c r="D908" s="35" t="s">
        <v>1552</v>
      </c>
      <c r="E908" s="35" t="s">
        <v>1765</v>
      </c>
      <c r="F908" s="35" t="s">
        <v>1766</v>
      </c>
      <c r="G908" s="35" t="s">
        <v>1767</v>
      </c>
      <c r="H908" s="35" t="s">
        <v>127</v>
      </c>
      <c r="I908" s="35" t="s">
        <v>149</v>
      </c>
      <c r="J908" s="38">
        <v>350000</v>
      </c>
    </row>
    <row r="909" spans="1:10" s="31" customFormat="1" ht="24" customHeight="1">
      <c r="A909" s="35"/>
      <c r="B909" s="36"/>
      <c r="C909" s="35" t="s">
        <v>1768</v>
      </c>
      <c r="D909" s="35" t="s">
        <v>1769</v>
      </c>
      <c r="E909" s="35"/>
      <c r="F909" s="35"/>
      <c r="G909" s="35"/>
      <c r="H909" s="35"/>
      <c r="I909" s="35"/>
      <c r="J909" s="38">
        <v>850000</v>
      </c>
    </row>
    <row r="910" spans="1:10" s="31" customFormat="1" ht="24" customHeight="1">
      <c r="A910" s="35" t="s">
        <v>1754</v>
      </c>
      <c r="B910" s="36">
        <v>43364.3803125</v>
      </c>
      <c r="C910" s="35" t="s">
        <v>1770</v>
      </c>
      <c r="D910" s="35" t="s">
        <v>1771</v>
      </c>
      <c r="E910" s="35" t="s">
        <v>1772</v>
      </c>
      <c r="F910" s="35" t="s">
        <v>1773</v>
      </c>
      <c r="G910" s="35" t="s">
        <v>1774</v>
      </c>
      <c r="H910" s="35" t="s">
        <v>107</v>
      </c>
      <c r="I910" s="35" t="s">
        <v>149</v>
      </c>
      <c r="J910" s="38">
        <v>50000</v>
      </c>
    </row>
    <row r="911" spans="1:10" s="31" customFormat="1" ht="24" customHeight="1">
      <c r="A911" s="35" t="s">
        <v>1754</v>
      </c>
      <c r="B911" s="36">
        <v>43416.407789351855</v>
      </c>
      <c r="C911" s="35" t="s">
        <v>1770</v>
      </c>
      <c r="D911" s="35" t="s">
        <v>1771</v>
      </c>
      <c r="E911" s="35" t="s">
        <v>1775</v>
      </c>
      <c r="F911" s="35" t="s">
        <v>1776</v>
      </c>
      <c r="G911" s="35" t="s">
        <v>1777</v>
      </c>
      <c r="H911" s="35" t="s">
        <v>107</v>
      </c>
      <c r="I911" s="35" t="s">
        <v>149</v>
      </c>
      <c r="J911" s="38">
        <v>500000</v>
      </c>
    </row>
    <row r="912" spans="1:10" s="31" customFormat="1" ht="24" customHeight="1">
      <c r="A912" s="35" t="s">
        <v>1754</v>
      </c>
      <c r="B912" s="36">
        <v>43474.411527777775</v>
      </c>
      <c r="C912" s="35" t="s">
        <v>1770</v>
      </c>
      <c r="D912" s="35" t="s">
        <v>1771</v>
      </c>
      <c r="E912" s="35" t="s">
        <v>1778</v>
      </c>
      <c r="F912" s="35" t="s">
        <v>1779</v>
      </c>
      <c r="G912" s="35" t="s">
        <v>1780</v>
      </c>
      <c r="H912" s="35" t="s">
        <v>103</v>
      </c>
      <c r="I912" s="35" t="s">
        <v>149</v>
      </c>
      <c r="J912" s="38">
        <v>200000</v>
      </c>
    </row>
    <row r="913" spans="1:10" s="31" customFormat="1" ht="24" customHeight="1">
      <c r="A913" s="35" t="s">
        <v>1754</v>
      </c>
      <c r="B913" s="36">
        <v>43270.371828703705</v>
      </c>
      <c r="C913" s="35" t="s">
        <v>1770</v>
      </c>
      <c r="D913" s="35" t="s">
        <v>1771</v>
      </c>
      <c r="E913" s="35" t="s">
        <v>1772</v>
      </c>
      <c r="F913" s="35" t="s">
        <v>1773</v>
      </c>
      <c r="G913" s="35" t="s">
        <v>1774</v>
      </c>
      <c r="H913" s="35" t="s">
        <v>107</v>
      </c>
      <c r="I913" s="35" t="s">
        <v>149</v>
      </c>
      <c r="J913" s="38">
        <v>100000</v>
      </c>
    </row>
    <row r="914" spans="1:10" s="31" customFormat="1" ht="24" customHeight="1">
      <c r="A914" s="35"/>
      <c r="B914" s="36"/>
      <c r="C914" s="35" t="s">
        <v>1781</v>
      </c>
      <c r="D914" s="35" t="s">
        <v>1782</v>
      </c>
      <c r="E914" s="35"/>
      <c r="F914" s="35"/>
      <c r="G914" s="35"/>
      <c r="H914" s="35"/>
      <c r="I914" s="35"/>
      <c r="J914" s="38">
        <v>1390000</v>
      </c>
    </row>
    <row r="915" spans="1:10" s="31" customFormat="1" ht="24" customHeight="1">
      <c r="A915" s="35" t="s">
        <v>1754</v>
      </c>
      <c r="B915" s="36">
        <v>43285.7178125</v>
      </c>
      <c r="C915" s="35" t="s">
        <v>1783</v>
      </c>
      <c r="D915" s="35" t="s">
        <v>1784</v>
      </c>
      <c r="E915" s="35" t="s">
        <v>1785</v>
      </c>
      <c r="F915" s="35" t="s">
        <v>1786</v>
      </c>
      <c r="G915" s="35" t="s">
        <v>1787</v>
      </c>
      <c r="H915" s="35" t="s">
        <v>103</v>
      </c>
      <c r="I915" s="35" t="s">
        <v>149</v>
      </c>
      <c r="J915" s="38">
        <v>30000</v>
      </c>
    </row>
    <row r="916" spans="1:10" s="31" customFormat="1" ht="24" customHeight="1">
      <c r="A916" s="35" t="s">
        <v>1754</v>
      </c>
      <c r="B916" s="36">
        <v>43474.418807870374</v>
      </c>
      <c r="C916" s="35" t="s">
        <v>1783</v>
      </c>
      <c r="D916" s="35" t="s">
        <v>1784</v>
      </c>
      <c r="E916" s="35" t="s">
        <v>1788</v>
      </c>
      <c r="F916" s="35" t="s">
        <v>1789</v>
      </c>
      <c r="G916" s="35" t="s">
        <v>1790</v>
      </c>
      <c r="H916" s="35" t="s">
        <v>103</v>
      </c>
      <c r="I916" s="35" t="s">
        <v>149</v>
      </c>
      <c r="J916" s="38">
        <v>100000</v>
      </c>
    </row>
    <row r="917" spans="1:10" s="31" customFormat="1" ht="24" customHeight="1">
      <c r="A917" s="35" t="s">
        <v>1754</v>
      </c>
      <c r="B917" s="36">
        <v>43285.72530092593</v>
      </c>
      <c r="C917" s="35" t="s">
        <v>1783</v>
      </c>
      <c r="D917" s="35" t="s">
        <v>1784</v>
      </c>
      <c r="E917" s="35" t="s">
        <v>1791</v>
      </c>
      <c r="F917" s="35" t="s">
        <v>1786</v>
      </c>
      <c r="G917" s="35" t="s">
        <v>1787</v>
      </c>
      <c r="H917" s="35" t="s">
        <v>103</v>
      </c>
      <c r="I917" s="35" t="s">
        <v>149</v>
      </c>
      <c r="J917" s="38">
        <v>30000</v>
      </c>
    </row>
    <row r="918" spans="1:10" s="31" customFormat="1" ht="24" customHeight="1">
      <c r="A918" s="35" t="s">
        <v>1754</v>
      </c>
      <c r="B918" s="36">
        <v>43285.71266203704</v>
      </c>
      <c r="C918" s="35" t="s">
        <v>1783</v>
      </c>
      <c r="D918" s="35" t="s">
        <v>1784</v>
      </c>
      <c r="E918" s="35" t="s">
        <v>1792</v>
      </c>
      <c r="F918" s="35" t="s">
        <v>1786</v>
      </c>
      <c r="G918" s="35" t="s">
        <v>1787</v>
      </c>
      <c r="H918" s="35" t="s">
        <v>103</v>
      </c>
      <c r="I918" s="35" t="s">
        <v>149</v>
      </c>
      <c r="J918" s="38">
        <v>30000</v>
      </c>
    </row>
    <row r="919" spans="1:10" s="31" customFormat="1" ht="24" customHeight="1">
      <c r="A919" s="35" t="s">
        <v>1754</v>
      </c>
      <c r="B919" s="36">
        <v>43474.42936342592</v>
      </c>
      <c r="C919" s="35" t="s">
        <v>1783</v>
      </c>
      <c r="D919" s="35" t="s">
        <v>1784</v>
      </c>
      <c r="E919" s="35" t="s">
        <v>1793</v>
      </c>
      <c r="F919" s="35" t="s">
        <v>1789</v>
      </c>
      <c r="G919" s="35" t="s">
        <v>1790</v>
      </c>
      <c r="H919" s="35" t="s">
        <v>103</v>
      </c>
      <c r="I919" s="35" t="s">
        <v>149</v>
      </c>
      <c r="J919" s="38">
        <v>100000</v>
      </c>
    </row>
    <row r="920" spans="1:10" s="31" customFormat="1" ht="24" customHeight="1">
      <c r="A920" s="35" t="s">
        <v>1754</v>
      </c>
      <c r="B920" s="36">
        <v>43285.71888888889</v>
      </c>
      <c r="C920" s="35" t="s">
        <v>1783</v>
      </c>
      <c r="D920" s="35" t="s">
        <v>1784</v>
      </c>
      <c r="E920" s="35" t="s">
        <v>1794</v>
      </c>
      <c r="F920" s="35" t="s">
        <v>1786</v>
      </c>
      <c r="G920" s="35" t="s">
        <v>1787</v>
      </c>
      <c r="H920" s="35" t="s">
        <v>103</v>
      </c>
      <c r="I920" s="35" t="s">
        <v>149</v>
      </c>
      <c r="J920" s="38">
        <v>30000</v>
      </c>
    </row>
    <row r="921" spans="1:10" s="31" customFormat="1" ht="24" customHeight="1">
      <c r="A921" s="35" t="s">
        <v>1754</v>
      </c>
      <c r="B921" s="36">
        <v>43285.72454861111</v>
      </c>
      <c r="C921" s="35" t="s">
        <v>1783</v>
      </c>
      <c r="D921" s="35" t="s">
        <v>1784</v>
      </c>
      <c r="E921" s="35" t="s">
        <v>1795</v>
      </c>
      <c r="F921" s="35" t="s">
        <v>1786</v>
      </c>
      <c r="G921" s="35" t="s">
        <v>1787</v>
      </c>
      <c r="H921" s="35" t="s">
        <v>103</v>
      </c>
      <c r="I921" s="35" t="s">
        <v>149</v>
      </c>
      <c r="J921" s="38">
        <v>30000</v>
      </c>
    </row>
    <row r="922" spans="1:10" s="31" customFormat="1" ht="24" customHeight="1">
      <c r="A922" s="35" t="s">
        <v>1754</v>
      </c>
      <c r="B922" s="36">
        <v>43474.42335648148</v>
      </c>
      <c r="C922" s="35" t="s">
        <v>1783</v>
      </c>
      <c r="D922" s="35" t="s">
        <v>1784</v>
      </c>
      <c r="E922" s="35" t="s">
        <v>1796</v>
      </c>
      <c r="F922" s="35" t="s">
        <v>1789</v>
      </c>
      <c r="G922" s="35" t="s">
        <v>1790</v>
      </c>
      <c r="H922" s="35" t="s">
        <v>103</v>
      </c>
      <c r="I922" s="35" t="s">
        <v>149</v>
      </c>
      <c r="J922" s="38">
        <v>100000</v>
      </c>
    </row>
    <row r="923" spans="1:10" s="31" customFormat="1" ht="24" customHeight="1">
      <c r="A923" s="35" t="s">
        <v>1754</v>
      </c>
      <c r="B923" s="36">
        <v>43285.715520833335</v>
      </c>
      <c r="C923" s="35" t="s">
        <v>1783</v>
      </c>
      <c r="D923" s="35" t="s">
        <v>1784</v>
      </c>
      <c r="E923" s="35" t="s">
        <v>1797</v>
      </c>
      <c r="F923" s="35" t="s">
        <v>1786</v>
      </c>
      <c r="G923" s="35" t="s">
        <v>1787</v>
      </c>
      <c r="H923" s="35" t="s">
        <v>103</v>
      </c>
      <c r="I923" s="35" t="s">
        <v>149</v>
      </c>
      <c r="J923" s="38">
        <v>30000</v>
      </c>
    </row>
    <row r="924" spans="1:10" s="31" customFormat="1" ht="24" customHeight="1">
      <c r="A924" s="35" t="s">
        <v>1754</v>
      </c>
      <c r="B924" s="36">
        <v>43285.71686342593</v>
      </c>
      <c r="C924" s="35" t="s">
        <v>1783</v>
      </c>
      <c r="D924" s="35" t="s">
        <v>1784</v>
      </c>
      <c r="E924" s="35" t="s">
        <v>1798</v>
      </c>
      <c r="F924" s="35" t="s">
        <v>1786</v>
      </c>
      <c r="G924" s="35" t="s">
        <v>1787</v>
      </c>
      <c r="H924" s="35" t="s">
        <v>103</v>
      </c>
      <c r="I924" s="35" t="s">
        <v>149</v>
      </c>
      <c r="J924" s="38">
        <v>30000</v>
      </c>
    </row>
    <row r="925" spans="1:10" s="31" customFormat="1" ht="24" customHeight="1">
      <c r="A925" s="35" t="s">
        <v>1754</v>
      </c>
      <c r="B925" s="36">
        <v>43474.42145833333</v>
      </c>
      <c r="C925" s="35" t="s">
        <v>1783</v>
      </c>
      <c r="D925" s="35" t="s">
        <v>1784</v>
      </c>
      <c r="E925" s="35" t="s">
        <v>1799</v>
      </c>
      <c r="F925" s="35" t="s">
        <v>1789</v>
      </c>
      <c r="G925" s="35" t="s">
        <v>1790</v>
      </c>
      <c r="H925" s="35" t="s">
        <v>103</v>
      </c>
      <c r="I925" s="35" t="s">
        <v>149</v>
      </c>
      <c r="J925" s="38">
        <v>100000</v>
      </c>
    </row>
    <row r="926" spans="1:10" s="31" customFormat="1" ht="24" customHeight="1">
      <c r="A926" s="35" t="s">
        <v>1754</v>
      </c>
      <c r="B926" s="36">
        <v>43474.42855324074</v>
      </c>
      <c r="C926" s="35" t="s">
        <v>1783</v>
      </c>
      <c r="D926" s="35" t="s">
        <v>1784</v>
      </c>
      <c r="E926" s="35" t="s">
        <v>1800</v>
      </c>
      <c r="F926" s="35" t="s">
        <v>1789</v>
      </c>
      <c r="G926" s="35" t="s">
        <v>1790</v>
      </c>
      <c r="H926" s="35" t="s">
        <v>103</v>
      </c>
      <c r="I926" s="35" t="s">
        <v>149</v>
      </c>
      <c r="J926" s="38">
        <v>100000</v>
      </c>
    </row>
    <row r="927" spans="1:10" s="31" customFormat="1" ht="24" customHeight="1">
      <c r="A927" s="35" t="s">
        <v>1754</v>
      </c>
      <c r="B927" s="36">
        <v>43474.42774305555</v>
      </c>
      <c r="C927" s="35" t="s">
        <v>1783</v>
      </c>
      <c r="D927" s="35" t="s">
        <v>1784</v>
      </c>
      <c r="E927" s="35" t="s">
        <v>1801</v>
      </c>
      <c r="F927" s="35" t="s">
        <v>1789</v>
      </c>
      <c r="G927" s="35" t="s">
        <v>1790</v>
      </c>
      <c r="H927" s="35" t="s">
        <v>103</v>
      </c>
      <c r="I927" s="35" t="s">
        <v>149</v>
      </c>
      <c r="J927" s="38">
        <v>100000</v>
      </c>
    </row>
    <row r="928" spans="1:10" s="31" customFormat="1" ht="24" customHeight="1">
      <c r="A928" s="35" t="s">
        <v>1754</v>
      </c>
      <c r="B928" s="36">
        <v>43474.42652777778</v>
      </c>
      <c r="C928" s="35" t="s">
        <v>1783</v>
      </c>
      <c r="D928" s="35" t="s">
        <v>1784</v>
      </c>
      <c r="E928" s="35" t="s">
        <v>1802</v>
      </c>
      <c r="F928" s="35" t="s">
        <v>1789</v>
      </c>
      <c r="G928" s="35" t="s">
        <v>1790</v>
      </c>
      <c r="H928" s="35" t="s">
        <v>103</v>
      </c>
      <c r="I928" s="35" t="s">
        <v>149</v>
      </c>
      <c r="J928" s="38">
        <v>100000</v>
      </c>
    </row>
    <row r="929" spans="1:10" s="31" customFormat="1" ht="24" customHeight="1">
      <c r="A929" s="35" t="s">
        <v>1754</v>
      </c>
      <c r="B929" s="36">
        <v>43424.63297453704</v>
      </c>
      <c r="C929" s="35" t="s">
        <v>1783</v>
      </c>
      <c r="D929" s="35" t="s">
        <v>1784</v>
      </c>
      <c r="E929" s="35" t="s">
        <v>1803</v>
      </c>
      <c r="F929" s="35" t="s">
        <v>657</v>
      </c>
      <c r="G929" s="35" t="s">
        <v>658</v>
      </c>
      <c r="H929" s="35" t="s">
        <v>107</v>
      </c>
      <c r="I929" s="35" t="s">
        <v>149</v>
      </c>
      <c r="J929" s="38">
        <v>50000</v>
      </c>
    </row>
    <row r="930" spans="1:10" s="31" customFormat="1" ht="24" customHeight="1">
      <c r="A930" s="35" t="s">
        <v>1754</v>
      </c>
      <c r="B930" s="36">
        <v>43474.42575231481</v>
      </c>
      <c r="C930" s="35" t="s">
        <v>1783</v>
      </c>
      <c r="D930" s="35" t="s">
        <v>1784</v>
      </c>
      <c r="E930" s="35" t="s">
        <v>1804</v>
      </c>
      <c r="F930" s="35" t="s">
        <v>1789</v>
      </c>
      <c r="G930" s="35" t="s">
        <v>1790</v>
      </c>
      <c r="H930" s="35" t="s">
        <v>103</v>
      </c>
      <c r="I930" s="35" t="s">
        <v>149</v>
      </c>
      <c r="J930" s="38">
        <v>100000</v>
      </c>
    </row>
    <row r="931" spans="1:10" s="31" customFormat="1" ht="24" customHeight="1">
      <c r="A931" s="35" t="s">
        <v>1754</v>
      </c>
      <c r="B931" s="36">
        <v>43474.42487268519</v>
      </c>
      <c r="C931" s="35" t="s">
        <v>1783</v>
      </c>
      <c r="D931" s="35" t="s">
        <v>1784</v>
      </c>
      <c r="E931" s="35" t="s">
        <v>1805</v>
      </c>
      <c r="F931" s="35" t="s">
        <v>1789</v>
      </c>
      <c r="G931" s="35" t="s">
        <v>1790</v>
      </c>
      <c r="H931" s="35" t="s">
        <v>103</v>
      </c>
      <c r="I931" s="35" t="s">
        <v>149</v>
      </c>
      <c r="J931" s="38">
        <v>100000</v>
      </c>
    </row>
    <row r="932" spans="1:10" s="31" customFormat="1" ht="24" customHeight="1">
      <c r="A932" s="35" t="s">
        <v>1754</v>
      </c>
      <c r="B932" s="36">
        <v>43285.72356481481</v>
      </c>
      <c r="C932" s="35" t="s">
        <v>1783</v>
      </c>
      <c r="D932" s="35" t="s">
        <v>1784</v>
      </c>
      <c r="E932" s="35" t="s">
        <v>1806</v>
      </c>
      <c r="F932" s="35" t="s">
        <v>1786</v>
      </c>
      <c r="G932" s="35" t="s">
        <v>1787</v>
      </c>
      <c r="H932" s="35" t="s">
        <v>103</v>
      </c>
      <c r="I932" s="35" t="s">
        <v>149</v>
      </c>
      <c r="J932" s="38">
        <v>30000</v>
      </c>
    </row>
    <row r="933" spans="1:10" s="31" customFormat="1" ht="24" customHeight="1">
      <c r="A933" s="35" t="s">
        <v>1754</v>
      </c>
      <c r="B933" s="36">
        <v>43474.41373842592</v>
      </c>
      <c r="C933" s="35" t="s">
        <v>1783</v>
      </c>
      <c r="D933" s="35" t="s">
        <v>1784</v>
      </c>
      <c r="E933" s="35" t="s">
        <v>1807</v>
      </c>
      <c r="F933" s="35" t="s">
        <v>1789</v>
      </c>
      <c r="G933" s="35" t="s">
        <v>1790</v>
      </c>
      <c r="H933" s="35" t="s">
        <v>103</v>
      </c>
      <c r="I933" s="35" t="s">
        <v>149</v>
      </c>
      <c r="J933" s="38">
        <v>200000</v>
      </c>
    </row>
    <row r="934" spans="1:10" s="31" customFormat="1" ht="24" customHeight="1">
      <c r="A934" s="35"/>
      <c r="B934" s="36"/>
      <c r="C934" s="35" t="s">
        <v>1808</v>
      </c>
      <c r="D934" s="35" t="s">
        <v>1809</v>
      </c>
      <c r="E934" s="35"/>
      <c r="F934" s="35"/>
      <c r="G934" s="35"/>
      <c r="H934" s="35"/>
      <c r="I934" s="35"/>
      <c r="J934" s="38">
        <v>300000</v>
      </c>
    </row>
    <row r="935" spans="1:10" s="31" customFormat="1" ht="24" customHeight="1">
      <c r="A935" s="35" t="s">
        <v>1754</v>
      </c>
      <c r="B935" s="36">
        <v>43319.46135416667</v>
      </c>
      <c r="C935" s="35" t="s">
        <v>1810</v>
      </c>
      <c r="D935" s="35" t="s">
        <v>1811</v>
      </c>
      <c r="E935" s="35" t="s">
        <v>1812</v>
      </c>
      <c r="F935" s="35" t="s">
        <v>1813</v>
      </c>
      <c r="G935" s="35" t="s">
        <v>1814</v>
      </c>
      <c r="H935" s="35" t="s">
        <v>107</v>
      </c>
      <c r="I935" s="35" t="s">
        <v>149</v>
      </c>
      <c r="J935" s="38">
        <v>150000</v>
      </c>
    </row>
    <row r="936" spans="1:10" s="31" customFormat="1" ht="24" customHeight="1">
      <c r="A936" s="35" t="s">
        <v>1754</v>
      </c>
      <c r="B936" s="36">
        <v>43319.44155092593</v>
      </c>
      <c r="C936" s="35" t="s">
        <v>1810</v>
      </c>
      <c r="D936" s="35" t="s">
        <v>1811</v>
      </c>
      <c r="E936" s="35" t="s">
        <v>1812</v>
      </c>
      <c r="F936" s="35" t="s">
        <v>1813</v>
      </c>
      <c r="G936" s="35" t="s">
        <v>1814</v>
      </c>
      <c r="H936" s="35" t="s">
        <v>107</v>
      </c>
      <c r="I936" s="35" t="s">
        <v>149</v>
      </c>
      <c r="J936" s="38">
        <v>150000</v>
      </c>
    </row>
    <row r="937" spans="1:10" s="31" customFormat="1" ht="24" customHeight="1">
      <c r="A937" s="35"/>
      <c r="B937" s="36"/>
      <c r="C937" s="35" t="s">
        <v>192</v>
      </c>
      <c r="D937" s="35" t="s">
        <v>193</v>
      </c>
      <c r="E937" s="35"/>
      <c r="F937" s="35"/>
      <c r="G937" s="35"/>
      <c r="H937" s="35"/>
      <c r="I937" s="35"/>
      <c r="J937" s="38">
        <v>922500</v>
      </c>
    </row>
    <row r="938" spans="1:10" s="31" customFormat="1" ht="24" customHeight="1">
      <c r="A938" s="35" t="s">
        <v>1754</v>
      </c>
      <c r="B938" s="36">
        <v>43455.57084490741</v>
      </c>
      <c r="C938" s="35" t="s">
        <v>194</v>
      </c>
      <c r="D938" s="35" t="s">
        <v>195</v>
      </c>
      <c r="E938" s="35" t="s">
        <v>1815</v>
      </c>
      <c r="F938" s="35" t="s">
        <v>1816</v>
      </c>
      <c r="G938" s="35" t="s">
        <v>1817</v>
      </c>
      <c r="H938" s="35" t="s">
        <v>103</v>
      </c>
      <c r="I938" s="35" t="s">
        <v>149</v>
      </c>
      <c r="J938" s="38">
        <v>801000</v>
      </c>
    </row>
    <row r="939" spans="1:10" s="31" customFormat="1" ht="24" customHeight="1">
      <c r="A939" s="35" t="s">
        <v>1754</v>
      </c>
      <c r="B939" s="36">
        <v>43455.56920138889</v>
      </c>
      <c r="C939" s="35" t="s">
        <v>194</v>
      </c>
      <c r="D939" s="35" t="s">
        <v>195</v>
      </c>
      <c r="E939" s="35" t="s">
        <v>1818</v>
      </c>
      <c r="F939" s="35" t="s">
        <v>1816</v>
      </c>
      <c r="G939" s="35" t="s">
        <v>1817</v>
      </c>
      <c r="H939" s="35" t="s">
        <v>103</v>
      </c>
      <c r="I939" s="35" t="s">
        <v>149</v>
      </c>
      <c r="J939" s="38">
        <v>121500</v>
      </c>
    </row>
    <row r="940" spans="1:10" s="31" customFormat="1" ht="24" customHeight="1">
      <c r="A940" s="35"/>
      <c r="B940" s="36"/>
      <c r="C940" s="35" t="s">
        <v>1819</v>
      </c>
      <c r="D940" s="35" t="s">
        <v>1820</v>
      </c>
      <c r="E940" s="35"/>
      <c r="F940" s="35"/>
      <c r="G940" s="35"/>
      <c r="H940" s="35"/>
      <c r="I940" s="35"/>
      <c r="J940" s="38">
        <v>600000</v>
      </c>
    </row>
    <row r="941" spans="1:10" s="31" customFormat="1" ht="24" customHeight="1">
      <c r="A941" s="35" t="s">
        <v>1754</v>
      </c>
      <c r="B941" s="36">
        <v>43213.43054398148</v>
      </c>
      <c r="C941" s="35" t="s">
        <v>1821</v>
      </c>
      <c r="D941" s="35" t="s">
        <v>1822</v>
      </c>
      <c r="E941" s="35" t="s">
        <v>1823</v>
      </c>
      <c r="F941" s="35" t="s">
        <v>1824</v>
      </c>
      <c r="G941" s="35" t="s">
        <v>1825</v>
      </c>
      <c r="H941" s="35" t="s">
        <v>107</v>
      </c>
      <c r="I941" s="35" t="s">
        <v>149</v>
      </c>
      <c r="J941" s="38">
        <v>100000</v>
      </c>
    </row>
    <row r="942" spans="1:10" s="31" customFormat="1" ht="24" customHeight="1">
      <c r="A942" s="35" t="s">
        <v>1754</v>
      </c>
      <c r="B942" s="36">
        <v>43299.706342592595</v>
      </c>
      <c r="C942" s="35" t="s">
        <v>1821</v>
      </c>
      <c r="D942" s="35" t="s">
        <v>1822</v>
      </c>
      <c r="E942" s="35" t="s">
        <v>1826</v>
      </c>
      <c r="F942" s="35" t="s">
        <v>1824</v>
      </c>
      <c r="G942" s="35" t="s">
        <v>1825</v>
      </c>
      <c r="H942" s="35" t="s">
        <v>107</v>
      </c>
      <c r="I942" s="35" t="s">
        <v>149</v>
      </c>
      <c r="J942" s="38">
        <v>150000</v>
      </c>
    </row>
    <row r="943" spans="1:10" s="31" customFormat="1" ht="24" customHeight="1">
      <c r="A943" s="35" t="s">
        <v>1754</v>
      </c>
      <c r="B943" s="36">
        <v>43369.64109953704</v>
      </c>
      <c r="C943" s="35" t="s">
        <v>1821</v>
      </c>
      <c r="D943" s="35" t="s">
        <v>1822</v>
      </c>
      <c r="E943" s="35" t="s">
        <v>1827</v>
      </c>
      <c r="F943" s="35" t="s">
        <v>1828</v>
      </c>
      <c r="G943" s="35" t="s">
        <v>1829</v>
      </c>
      <c r="H943" s="35" t="s">
        <v>107</v>
      </c>
      <c r="I943" s="35" t="s">
        <v>149</v>
      </c>
      <c r="J943" s="38">
        <v>200000</v>
      </c>
    </row>
    <row r="944" spans="1:10" s="31" customFormat="1" ht="24" customHeight="1">
      <c r="A944" s="35" t="s">
        <v>1754</v>
      </c>
      <c r="B944" s="36">
        <v>43231</v>
      </c>
      <c r="C944" s="35" t="s">
        <v>1821</v>
      </c>
      <c r="D944" s="35" t="s">
        <v>1822</v>
      </c>
      <c r="E944" s="35" t="s">
        <v>1830</v>
      </c>
      <c r="F944" s="35" t="s">
        <v>1824</v>
      </c>
      <c r="G944" s="35" t="s">
        <v>1825</v>
      </c>
      <c r="H944" s="35" t="s">
        <v>107</v>
      </c>
      <c r="I944" s="35" t="s">
        <v>149</v>
      </c>
      <c r="J944" s="38">
        <v>150000</v>
      </c>
    </row>
    <row r="945" spans="1:10" s="31" customFormat="1" ht="24" customHeight="1">
      <c r="A945" s="35"/>
      <c r="B945" s="36"/>
      <c r="C945" s="35" t="s">
        <v>1831</v>
      </c>
      <c r="D945" s="35" t="s">
        <v>1832</v>
      </c>
      <c r="E945" s="35"/>
      <c r="F945" s="35"/>
      <c r="G945" s="35"/>
      <c r="H945" s="35"/>
      <c r="I945" s="35"/>
      <c r="J945" s="38">
        <v>2100000</v>
      </c>
    </row>
    <row r="946" spans="1:10" s="31" customFormat="1" ht="24" customHeight="1">
      <c r="A946" s="35" t="s">
        <v>1754</v>
      </c>
      <c r="B946" s="36">
        <v>43319.44939814815</v>
      </c>
      <c r="C946" s="35" t="s">
        <v>1833</v>
      </c>
      <c r="D946" s="35" t="s">
        <v>1834</v>
      </c>
      <c r="E946" s="35" t="s">
        <v>1835</v>
      </c>
      <c r="F946" s="35" t="s">
        <v>1836</v>
      </c>
      <c r="G946" s="35" t="s">
        <v>1837</v>
      </c>
      <c r="H946" s="35" t="s">
        <v>107</v>
      </c>
      <c r="I946" s="35" t="s">
        <v>149</v>
      </c>
      <c r="J946" s="38">
        <v>150000</v>
      </c>
    </row>
    <row r="947" spans="1:10" s="31" customFormat="1" ht="24" customHeight="1">
      <c r="A947" s="35" t="s">
        <v>1754</v>
      </c>
      <c r="B947" s="36">
        <v>43319.420335648145</v>
      </c>
      <c r="C947" s="35" t="s">
        <v>1833</v>
      </c>
      <c r="D947" s="35" t="s">
        <v>1834</v>
      </c>
      <c r="E947" s="35" t="s">
        <v>1835</v>
      </c>
      <c r="F947" s="35" t="s">
        <v>1836</v>
      </c>
      <c r="G947" s="35" t="s">
        <v>1837</v>
      </c>
      <c r="H947" s="35" t="s">
        <v>107</v>
      </c>
      <c r="I947" s="35" t="s">
        <v>149</v>
      </c>
      <c r="J947" s="38">
        <v>200000</v>
      </c>
    </row>
    <row r="948" spans="1:10" s="31" customFormat="1" ht="24" customHeight="1">
      <c r="A948" s="35" t="s">
        <v>1754</v>
      </c>
      <c r="B948" s="36">
        <v>43319.45318287037</v>
      </c>
      <c r="C948" s="35" t="s">
        <v>1833</v>
      </c>
      <c r="D948" s="35" t="s">
        <v>1834</v>
      </c>
      <c r="E948" s="35" t="s">
        <v>1838</v>
      </c>
      <c r="F948" s="35" t="s">
        <v>1836</v>
      </c>
      <c r="G948" s="35" t="s">
        <v>1837</v>
      </c>
      <c r="H948" s="35" t="s">
        <v>107</v>
      </c>
      <c r="I948" s="35" t="s">
        <v>149</v>
      </c>
      <c r="J948" s="38">
        <v>200000</v>
      </c>
    </row>
    <row r="949" spans="1:10" s="31" customFormat="1" ht="24" customHeight="1">
      <c r="A949" s="35" t="s">
        <v>1754</v>
      </c>
      <c r="B949" s="36">
        <v>43364.38164351852</v>
      </c>
      <c r="C949" s="35" t="s">
        <v>1833</v>
      </c>
      <c r="D949" s="35" t="s">
        <v>1834</v>
      </c>
      <c r="E949" s="35" t="s">
        <v>1839</v>
      </c>
      <c r="F949" s="35" t="s">
        <v>1840</v>
      </c>
      <c r="G949" s="35" t="s">
        <v>1841</v>
      </c>
      <c r="H949" s="35" t="s">
        <v>107</v>
      </c>
      <c r="I949" s="35" t="s">
        <v>149</v>
      </c>
      <c r="J949" s="38">
        <v>250000</v>
      </c>
    </row>
    <row r="950" spans="1:10" s="31" customFormat="1" ht="24" customHeight="1">
      <c r="A950" s="35" t="s">
        <v>1754</v>
      </c>
      <c r="B950" s="36">
        <v>43319.45402777778</v>
      </c>
      <c r="C950" s="35" t="s">
        <v>1833</v>
      </c>
      <c r="D950" s="35" t="s">
        <v>1834</v>
      </c>
      <c r="E950" s="35" t="s">
        <v>1842</v>
      </c>
      <c r="F950" s="35" t="s">
        <v>1836</v>
      </c>
      <c r="G950" s="35" t="s">
        <v>1837</v>
      </c>
      <c r="H950" s="35" t="s">
        <v>107</v>
      </c>
      <c r="I950" s="35" t="s">
        <v>149</v>
      </c>
      <c r="J950" s="38">
        <v>200000</v>
      </c>
    </row>
    <row r="951" spans="1:10" s="31" customFormat="1" ht="24" customHeight="1">
      <c r="A951" s="35" t="s">
        <v>1754</v>
      </c>
      <c r="B951" s="36">
        <v>43319.4578125</v>
      </c>
      <c r="C951" s="35" t="s">
        <v>1833</v>
      </c>
      <c r="D951" s="35" t="s">
        <v>1834</v>
      </c>
      <c r="E951" s="35" t="s">
        <v>1842</v>
      </c>
      <c r="F951" s="35" t="s">
        <v>1836</v>
      </c>
      <c r="G951" s="35" t="s">
        <v>1837</v>
      </c>
      <c r="H951" s="35" t="s">
        <v>107</v>
      </c>
      <c r="I951" s="35" t="s">
        <v>149</v>
      </c>
      <c r="J951" s="38">
        <v>200000</v>
      </c>
    </row>
    <row r="952" spans="1:10" s="31" customFormat="1" ht="24" customHeight="1">
      <c r="A952" s="35" t="s">
        <v>1754</v>
      </c>
      <c r="B952" s="36">
        <v>43319.44503472222</v>
      </c>
      <c r="C952" s="35" t="s">
        <v>1833</v>
      </c>
      <c r="D952" s="35" t="s">
        <v>1834</v>
      </c>
      <c r="E952" s="35" t="s">
        <v>1843</v>
      </c>
      <c r="F952" s="35" t="s">
        <v>1813</v>
      </c>
      <c r="G952" s="35" t="s">
        <v>1814</v>
      </c>
      <c r="H952" s="35" t="s">
        <v>107</v>
      </c>
      <c r="I952" s="35" t="s">
        <v>149</v>
      </c>
      <c r="J952" s="38">
        <v>250000</v>
      </c>
    </row>
    <row r="953" spans="1:10" s="31" customFormat="1" ht="24" customHeight="1">
      <c r="A953" s="35" t="s">
        <v>1754</v>
      </c>
      <c r="B953" s="36">
        <v>43319.457025462965</v>
      </c>
      <c r="C953" s="35" t="s">
        <v>1833</v>
      </c>
      <c r="D953" s="35" t="s">
        <v>1834</v>
      </c>
      <c r="E953" s="35" t="s">
        <v>1838</v>
      </c>
      <c r="F953" s="35" t="s">
        <v>1836</v>
      </c>
      <c r="G953" s="35" t="s">
        <v>1837</v>
      </c>
      <c r="H953" s="35" t="s">
        <v>107</v>
      </c>
      <c r="I953" s="35" t="s">
        <v>149</v>
      </c>
      <c r="J953" s="38">
        <v>150000</v>
      </c>
    </row>
    <row r="954" spans="1:10" s="31" customFormat="1" ht="24" customHeight="1">
      <c r="A954" s="35" t="s">
        <v>1754</v>
      </c>
      <c r="B954" s="36">
        <v>43231.3715625</v>
      </c>
      <c r="C954" s="35" t="s">
        <v>1833</v>
      </c>
      <c r="D954" s="35" t="s">
        <v>1834</v>
      </c>
      <c r="E954" s="35" t="s">
        <v>1844</v>
      </c>
      <c r="F954" s="35" t="s">
        <v>1840</v>
      </c>
      <c r="G954" s="35" t="s">
        <v>1841</v>
      </c>
      <c r="H954" s="35" t="s">
        <v>107</v>
      </c>
      <c r="I954" s="35" t="s">
        <v>149</v>
      </c>
      <c r="J954" s="38">
        <v>250000</v>
      </c>
    </row>
    <row r="955" spans="1:10" s="31" customFormat="1" ht="24" customHeight="1">
      <c r="A955" s="35" t="s">
        <v>1754</v>
      </c>
      <c r="B955" s="36">
        <v>43319.46283564815</v>
      </c>
      <c r="C955" s="35" t="s">
        <v>1833</v>
      </c>
      <c r="D955" s="35" t="s">
        <v>1834</v>
      </c>
      <c r="E955" s="35" t="s">
        <v>1845</v>
      </c>
      <c r="F955" s="35" t="s">
        <v>1813</v>
      </c>
      <c r="G955" s="35" t="s">
        <v>1814</v>
      </c>
      <c r="H955" s="35" t="s">
        <v>107</v>
      </c>
      <c r="I955" s="35" t="s">
        <v>149</v>
      </c>
      <c r="J955" s="38">
        <v>250000</v>
      </c>
    </row>
    <row r="956" spans="1:10" s="31" customFormat="1" ht="24" customHeight="1">
      <c r="A956" s="35"/>
      <c r="B956" s="36"/>
      <c r="C956" s="35" t="s">
        <v>142</v>
      </c>
      <c r="D956" s="35" t="s">
        <v>143</v>
      </c>
      <c r="E956" s="35"/>
      <c r="F956" s="35"/>
      <c r="G956" s="35"/>
      <c r="H956" s="35"/>
      <c r="I956" s="35"/>
      <c r="J956" s="38">
        <v>4989025.25</v>
      </c>
    </row>
    <row r="957" spans="1:10" s="31" customFormat="1" ht="24" customHeight="1">
      <c r="A957" s="35" t="s">
        <v>1754</v>
      </c>
      <c r="B957" s="36">
        <v>43461.411099537036</v>
      </c>
      <c r="C957" s="35" t="s">
        <v>144</v>
      </c>
      <c r="D957" s="35" t="s">
        <v>145</v>
      </c>
      <c r="E957" s="35" t="s">
        <v>1846</v>
      </c>
      <c r="F957" s="35" t="s">
        <v>147</v>
      </c>
      <c r="G957" s="35" t="s">
        <v>148</v>
      </c>
      <c r="H957" s="35" t="s">
        <v>103</v>
      </c>
      <c r="I957" s="35" t="s">
        <v>149</v>
      </c>
      <c r="J957" s="38">
        <v>4989025.25</v>
      </c>
    </row>
    <row r="958" spans="1:10" s="31" customFormat="1" ht="24" customHeight="1">
      <c r="A958" s="35"/>
      <c r="B958" s="36"/>
      <c r="C958" s="35" t="s">
        <v>1847</v>
      </c>
      <c r="D958" s="35" t="s">
        <v>1848</v>
      </c>
      <c r="E958" s="35"/>
      <c r="F958" s="35"/>
      <c r="G958" s="35"/>
      <c r="H958" s="35"/>
      <c r="I958" s="35"/>
      <c r="J958" s="38">
        <v>1297800</v>
      </c>
    </row>
    <row r="959" spans="1:10" s="31" customFormat="1" ht="24" customHeight="1">
      <c r="A959" s="35" t="s">
        <v>1754</v>
      </c>
      <c r="B959" s="36">
        <v>43210.46685185185</v>
      </c>
      <c r="C959" s="35" t="s">
        <v>1849</v>
      </c>
      <c r="D959" s="35" t="s">
        <v>1850</v>
      </c>
      <c r="E959" s="35" t="s">
        <v>1851</v>
      </c>
      <c r="F959" s="35" t="s">
        <v>1852</v>
      </c>
      <c r="G959" s="35" t="s">
        <v>1853</v>
      </c>
      <c r="H959" s="35" t="s">
        <v>107</v>
      </c>
      <c r="I959" s="35" t="s">
        <v>149</v>
      </c>
      <c r="J959" s="38">
        <v>1197800</v>
      </c>
    </row>
    <row r="960" spans="1:10" s="31" customFormat="1" ht="24" customHeight="1">
      <c r="A960" s="35" t="s">
        <v>1754</v>
      </c>
      <c r="B960" s="36">
        <v>43210.465474537035</v>
      </c>
      <c r="C960" s="35" t="s">
        <v>1849</v>
      </c>
      <c r="D960" s="35" t="s">
        <v>1850</v>
      </c>
      <c r="E960" s="35" t="s">
        <v>1854</v>
      </c>
      <c r="F960" s="35" t="s">
        <v>1855</v>
      </c>
      <c r="G960" s="35" t="s">
        <v>1856</v>
      </c>
      <c r="H960" s="35" t="s">
        <v>107</v>
      </c>
      <c r="I960" s="35" t="s">
        <v>149</v>
      </c>
      <c r="J960" s="38">
        <v>100000</v>
      </c>
    </row>
    <row r="961" spans="1:10" s="31" customFormat="1" ht="24" customHeight="1">
      <c r="A961" s="35"/>
      <c r="B961" s="36"/>
      <c r="C961" s="35" t="s">
        <v>357</v>
      </c>
      <c r="D961" s="35" t="s">
        <v>358</v>
      </c>
      <c r="E961" s="35"/>
      <c r="F961" s="35"/>
      <c r="G961" s="35"/>
      <c r="H961" s="35"/>
      <c r="I961" s="35"/>
      <c r="J961" s="38">
        <v>588000</v>
      </c>
    </row>
    <row r="962" spans="1:10" s="31" customFormat="1" ht="24" customHeight="1">
      <c r="A962" s="35" t="s">
        <v>1754</v>
      </c>
      <c r="B962" s="36">
        <v>43217.38061342593</v>
      </c>
      <c r="C962" s="35" t="s">
        <v>359</v>
      </c>
      <c r="D962" s="35" t="s">
        <v>360</v>
      </c>
      <c r="E962" s="35" t="s">
        <v>1857</v>
      </c>
      <c r="F962" s="35" t="s">
        <v>1858</v>
      </c>
      <c r="G962" s="35" t="s">
        <v>1859</v>
      </c>
      <c r="H962" s="35" t="s">
        <v>107</v>
      </c>
      <c r="I962" s="35" t="s">
        <v>149</v>
      </c>
      <c r="J962" s="38">
        <v>410000</v>
      </c>
    </row>
    <row r="963" spans="1:10" s="31" customFormat="1" ht="24" customHeight="1">
      <c r="A963" s="35" t="s">
        <v>1754</v>
      </c>
      <c r="B963" s="36">
        <v>43298.36283564815</v>
      </c>
      <c r="C963" s="35" t="s">
        <v>359</v>
      </c>
      <c r="D963" s="35" t="s">
        <v>360</v>
      </c>
      <c r="E963" s="35" t="s">
        <v>1860</v>
      </c>
      <c r="F963" s="35" t="s">
        <v>1248</v>
      </c>
      <c r="G963" s="35" t="s">
        <v>1249</v>
      </c>
      <c r="H963" s="35" t="s">
        <v>103</v>
      </c>
      <c r="I963" s="35" t="s">
        <v>149</v>
      </c>
      <c r="J963" s="38">
        <v>78000</v>
      </c>
    </row>
    <row r="964" spans="1:10" s="31" customFormat="1" ht="24" customHeight="1">
      <c r="A964" s="35" t="s">
        <v>1754</v>
      </c>
      <c r="B964" s="36">
        <v>43474.41883101852</v>
      </c>
      <c r="C964" s="35" t="s">
        <v>359</v>
      </c>
      <c r="D964" s="35" t="s">
        <v>360</v>
      </c>
      <c r="E964" s="35" t="s">
        <v>1861</v>
      </c>
      <c r="F964" s="35" t="s">
        <v>362</v>
      </c>
      <c r="G964" s="35" t="s">
        <v>363</v>
      </c>
      <c r="H964" s="35" t="s">
        <v>103</v>
      </c>
      <c r="I964" s="35" t="s">
        <v>149</v>
      </c>
      <c r="J964" s="38">
        <v>100000</v>
      </c>
    </row>
    <row r="965" spans="1:10" s="31" customFormat="1" ht="24" customHeight="1">
      <c r="A965" s="35"/>
      <c r="B965" s="36"/>
      <c r="C965" s="35" t="s">
        <v>1862</v>
      </c>
      <c r="D965" s="35" t="s">
        <v>1863</v>
      </c>
      <c r="E965" s="35"/>
      <c r="F965" s="35"/>
      <c r="G965" s="35"/>
      <c r="H965" s="35"/>
      <c r="I965" s="35"/>
      <c r="J965" s="38">
        <v>900000</v>
      </c>
    </row>
    <row r="966" spans="1:10" s="31" customFormat="1" ht="24" customHeight="1">
      <c r="A966" s="35" t="s">
        <v>1754</v>
      </c>
      <c r="B966" s="36">
        <v>43474.41412037037</v>
      </c>
      <c r="C966" s="35" t="s">
        <v>1864</v>
      </c>
      <c r="D966" s="35" t="s">
        <v>1865</v>
      </c>
      <c r="E966" s="35" t="s">
        <v>1866</v>
      </c>
      <c r="F966" s="35" t="s">
        <v>1867</v>
      </c>
      <c r="G966" s="35" t="s">
        <v>1868</v>
      </c>
      <c r="H966" s="35" t="s">
        <v>103</v>
      </c>
      <c r="I966" s="35" t="s">
        <v>149</v>
      </c>
      <c r="J966" s="38">
        <v>100000</v>
      </c>
    </row>
    <row r="967" spans="1:10" s="31" customFormat="1" ht="24" customHeight="1">
      <c r="A967" s="35" t="s">
        <v>1754</v>
      </c>
      <c r="B967" s="36">
        <v>43210.46628472222</v>
      </c>
      <c r="C967" s="35" t="s">
        <v>1864</v>
      </c>
      <c r="D967" s="35" t="s">
        <v>1865</v>
      </c>
      <c r="E967" s="35" t="s">
        <v>1869</v>
      </c>
      <c r="F967" s="35" t="s">
        <v>1870</v>
      </c>
      <c r="G967" s="35" t="s">
        <v>1871</v>
      </c>
      <c r="H967" s="35" t="s">
        <v>107</v>
      </c>
      <c r="I967" s="35" t="s">
        <v>149</v>
      </c>
      <c r="J967" s="38">
        <v>200000</v>
      </c>
    </row>
    <row r="968" spans="1:10" s="31" customFormat="1" ht="24" customHeight="1">
      <c r="A968" s="35" t="s">
        <v>1754</v>
      </c>
      <c r="B968" s="36">
        <v>43489.350902777776</v>
      </c>
      <c r="C968" s="35" t="s">
        <v>1864</v>
      </c>
      <c r="D968" s="35" t="s">
        <v>1865</v>
      </c>
      <c r="E968" s="35" t="s">
        <v>1872</v>
      </c>
      <c r="F968" s="35" t="s">
        <v>1873</v>
      </c>
      <c r="G968" s="35" t="s">
        <v>1874</v>
      </c>
      <c r="H968" s="35" t="s">
        <v>107</v>
      </c>
      <c r="I968" s="35" t="s">
        <v>149</v>
      </c>
      <c r="J968" s="38">
        <v>600000</v>
      </c>
    </row>
    <row r="969" spans="1:10" s="31" customFormat="1" ht="24" customHeight="1">
      <c r="A969" s="35"/>
      <c r="B969" s="36"/>
      <c r="C969" s="35"/>
      <c r="D969" s="35" t="s">
        <v>1875</v>
      </c>
      <c r="E969" s="35"/>
      <c r="F969" s="35"/>
      <c r="G969" s="35"/>
      <c r="H969" s="35"/>
      <c r="I969" s="35"/>
      <c r="J969" s="38">
        <v>1594100</v>
      </c>
    </row>
    <row r="970" spans="1:10" s="31" customFormat="1" ht="24" customHeight="1">
      <c r="A970" s="35"/>
      <c r="B970" s="36"/>
      <c r="C970" s="35" t="s">
        <v>108</v>
      </c>
      <c r="D970" s="35" t="s">
        <v>109</v>
      </c>
      <c r="E970" s="35"/>
      <c r="F970" s="35"/>
      <c r="G970" s="35"/>
      <c r="H970" s="35"/>
      <c r="I970" s="35"/>
      <c r="J970" s="38">
        <v>20000</v>
      </c>
    </row>
    <row r="971" spans="1:10" s="31" customFormat="1" ht="24" customHeight="1">
      <c r="A971" s="35" t="s">
        <v>1875</v>
      </c>
      <c r="B971" s="36">
        <v>43474.390706018516</v>
      </c>
      <c r="C971" s="35" t="s">
        <v>110</v>
      </c>
      <c r="D971" s="35" t="s">
        <v>111</v>
      </c>
      <c r="E971" s="35" t="s">
        <v>1876</v>
      </c>
      <c r="F971" s="35" t="s">
        <v>1877</v>
      </c>
      <c r="G971" s="35" t="s">
        <v>1878</v>
      </c>
      <c r="H971" s="35" t="s">
        <v>103</v>
      </c>
      <c r="I971" s="35" t="s">
        <v>189</v>
      </c>
      <c r="J971" s="38">
        <v>20000</v>
      </c>
    </row>
    <row r="972" spans="1:10" s="31" customFormat="1" ht="24" customHeight="1">
      <c r="A972" s="35"/>
      <c r="B972" s="36"/>
      <c r="C972" s="35" t="s">
        <v>1879</v>
      </c>
      <c r="D972" s="35" t="s">
        <v>1880</v>
      </c>
      <c r="E972" s="35"/>
      <c r="F972" s="35"/>
      <c r="G972" s="35"/>
      <c r="H972" s="35"/>
      <c r="I972" s="35"/>
      <c r="J972" s="38">
        <v>1340000</v>
      </c>
    </row>
    <row r="973" spans="1:10" s="31" customFormat="1" ht="24" customHeight="1">
      <c r="A973" s="35" t="s">
        <v>1875</v>
      </c>
      <c r="B973" s="36">
        <v>43474.395636574074</v>
      </c>
      <c r="C973" s="35" t="s">
        <v>1881</v>
      </c>
      <c r="D973" s="35" t="s">
        <v>1882</v>
      </c>
      <c r="E973" s="35" t="s">
        <v>1883</v>
      </c>
      <c r="F973" s="35" t="s">
        <v>1884</v>
      </c>
      <c r="G973" s="35" t="s">
        <v>1885</v>
      </c>
      <c r="H973" s="35" t="s">
        <v>107</v>
      </c>
      <c r="I973" s="35" t="s">
        <v>189</v>
      </c>
      <c r="J973" s="38">
        <v>1340000</v>
      </c>
    </row>
    <row r="974" spans="1:10" s="31" customFormat="1" ht="24" customHeight="1">
      <c r="A974" s="35"/>
      <c r="B974" s="36"/>
      <c r="C974" s="35" t="s">
        <v>182</v>
      </c>
      <c r="D974" s="35" t="s">
        <v>183</v>
      </c>
      <c r="E974" s="35"/>
      <c r="F974" s="35"/>
      <c r="G974" s="35"/>
      <c r="H974" s="35"/>
      <c r="I974" s="35"/>
      <c r="J974" s="38">
        <v>154100</v>
      </c>
    </row>
    <row r="975" spans="1:10" s="31" customFormat="1" ht="24" customHeight="1">
      <c r="A975" s="35" t="s">
        <v>1875</v>
      </c>
      <c r="B975" s="36">
        <v>43474.4021875</v>
      </c>
      <c r="C975" s="35" t="s">
        <v>184</v>
      </c>
      <c r="D975" s="35" t="s">
        <v>185</v>
      </c>
      <c r="E975" s="35" t="s">
        <v>186</v>
      </c>
      <c r="F975" s="35" t="s">
        <v>187</v>
      </c>
      <c r="G975" s="35" t="s">
        <v>188</v>
      </c>
      <c r="H975" s="35" t="s">
        <v>103</v>
      </c>
      <c r="I975" s="35" t="s">
        <v>189</v>
      </c>
      <c r="J975" s="38">
        <v>54100</v>
      </c>
    </row>
    <row r="976" spans="1:10" s="31" customFormat="1" ht="24" customHeight="1">
      <c r="A976" s="35" t="s">
        <v>1875</v>
      </c>
      <c r="B976" s="36">
        <v>43437.34324074074</v>
      </c>
      <c r="C976" s="35" t="s">
        <v>184</v>
      </c>
      <c r="D976" s="35" t="s">
        <v>185</v>
      </c>
      <c r="E976" s="35" t="s">
        <v>186</v>
      </c>
      <c r="F976" s="35" t="s">
        <v>187</v>
      </c>
      <c r="G976" s="35" t="s">
        <v>188</v>
      </c>
      <c r="H976" s="35" t="s">
        <v>103</v>
      </c>
      <c r="I976" s="35" t="s">
        <v>189</v>
      </c>
      <c r="J976" s="38">
        <v>100000</v>
      </c>
    </row>
    <row r="977" spans="1:10" s="31" customFormat="1" ht="24" customHeight="1">
      <c r="A977" s="35"/>
      <c r="B977" s="36"/>
      <c r="C977" s="35" t="s">
        <v>201</v>
      </c>
      <c r="D977" s="35" t="s">
        <v>202</v>
      </c>
      <c r="E977" s="35"/>
      <c r="F977" s="35"/>
      <c r="G977" s="35"/>
      <c r="H977" s="35"/>
      <c r="I977" s="35"/>
      <c r="J977" s="38">
        <v>80000</v>
      </c>
    </row>
    <row r="978" spans="1:10" s="31" customFormat="1" ht="24" customHeight="1">
      <c r="A978" s="35" t="s">
        <v>1875</v>
      </c>
      <c r="B978" s="36">
        <v>43474.66181712963</v>
      </c>
      <c r="C978" s="35" t="s">
        <v>203</v>
      </c>
      <c r="D978" s="35" t="s">
        <v>204</v>
      </c>
      <c r="E978" s="35" t="s">
        <v>1886</v>
      </c>
      <c r="F978" s="35" t="s">
        <v>1887</v>
      </c>
      <c r="G978" s="35" t="s">
        <v>1888</v>
      </c>
      <c r="H978" s="35" t="s">
        <v>107</v>
      </c>
      <c r="I978" s="35" t="s">
        <v>189</v>
      </c>
      <c r="J978" s="38">
        <v>80000</v>
      </c>
    </row>
    <row r="979" spans="1:10" s="31" customFormat="1" ht="24" customHeight="1">
      <c r="A979" s="35"/>
      <c r="B979" s="36"/>
      <c r="C979" s="35"/>
      <c r="D979" s="35" t="s">
        <v>1889</v>
      </c>
      <c r="E979" s="35"/>
      <c r="F979" s="35"/>
      <c r="G979" s="35"/>
      <c r="H979" s="35"/>
      <c r="I979" s="35"/>
      <c r="J979" s="38">
        <v>3302400</v>
      </c>
    </row>
    <row r="980" spans="1:10" s="31" customFormat="1" ht="24" customHeight="1">
      <c r="A980" s="35"/>
      <c r="B980" s="36"/>
      <c r="C980" s="35" t="s">
        <v>252</v>
      </c>
      <c r="D980" s="35" t="s">
        <v>97</v>
      </c>
      <c r="E980" s="35"/>
      <c r="F980" s="35"/>
      <c r="G980" s="35"/>
      <c r="H980" s="35"/>
      <c r="I980" s="35"/>
      <c r="J980" s="38">
        <v>1630000</v>
      </c>
    </row>
    <row r="981" spans="1:10" s="31" customFormat="1" ht="24" customHeight="1">
      <c r="A981" s="35" t="s">
        <v>1889</v>
      </c>
      <c r="B981" s="36">
        <v>43473.73537037037</v>
      </c>
      <c r="C981" s="35" t="s">
        <v>253</v>
      </c>
      <c r="D981" s="35" t="s">
        <v>99</v>
      </c>
      <c r="E981" s="35" t="s">
        <v>1890</v>
      </c>
      <c r="F981" s="35" t="s">
        <v>1891</v>
      </c>
      <c r="G981" s="35" t="s">
        <v>1892</v>
      </c>
      <c r="H981" s="35" t="s">
        <v>107</v>
      </c>
      <c r="I981" s="35" t="s">
        <v>119</v>
      </c>
      <c r="J981" s="38">
        <v>1000000</v>
      </c>
    </row>
    <row r="982" spans="1:10" s="31" customFormat="1" ht="24" customHeight="1">
      <c r="A982" s="35" t="s">
        <v>1889</v>
      </c>
      <c r="B982" s="36">
        <v>43473.74550925926</v>
      </c>
      <c r="C982" s="35" t="s">
        <v>253</v>
      </c>
      <c r="D982" s="35" t="s">
        <v>99</v>
      </c>
      <c r="E982" s="35" t="s">
        <v>1893</v>
      </c>
      <c r="F982" s="35" t="s">
        <v>1894</v>
      </c>
      <c r="G982" s="35" t="s">
        <v>1895</v>
      </c>
      <c r="H982" s="35" t="s">
        <v>103</v>
      </c>
      <c r="I982" s="35" t="s">
        <v>119</v>
      </c>
      <c r="J982" s="38">
        <v>320000</v>
      </c>
    </row>
    <row r="983" spans="1:10" s="31" customFormat="1" ht="24" customHeight="1">
      <c r="A983" s="35" t="s">
        <v>1889</v>
      </c>
      <c r="B983" s="36">
        <v>43473.73909722222</v>
      </c>
      <c r="C983" s="35" t="s">
        <v>253</v>
      </c>
      <c r="D983" s="35" t="s">
        <v>99</v>
      </c>
      <c r="E983" s="35" t="s">
        <v>1896</v>
      </c>
      <c r="F983" s="35" t="s">
        <v>1897</v>
      </c>
      <c r="G983" s="35" t="s">
        <v>1898</v>
      </c>
      <c r="H983" s="35" t="s">
        <v>107</v>
      </c>
      <c r="I983" s="35" t="s">
        <v>119</v>
      </c>
      <c r="J983" s="38">
        <v>310000</v>
      </c>
    </row>
    <row r="984" spans="1:10" s="31" customFormat="1" ht="24" customHeight="1">
      <c r="A984" s="35"/>
      <c r="B984" s="36"/>
      <c r="C984" s="35" t="s">
        <v>271</v>
      </c>
      <c r="D984" s="35" t="s">
        <v>272</v>
      </c>
      <c r="E984" s="35"/>
      <c r="F984" s="35"/>
      <c r="G984" s="35"/>
      <c r="H984" s="35"/>
      <c r="I984" s="35"/>
      <c r="J984" s="38">
        <v>80000</v>
      </c>
    </row>
    <row r="985" spans="1:10" s="31" customFormat="1" ht="24" customHeight="1">
      <c r="A985" s="35" t="s">
        <v>1889</v>
      </c>
      <c r="B985" s="36">
        <v>43473.73761574074</v>
      </c>
      <c r="C985" s="35" t="s">
        <v>273</v>
      </c>
      <c r="D985" s="35" t="s">
        <v>274</v>
      </c>
      <c r="E985" s="35" t="s">
        <v>275</v>
      </c>
      <c r="F985" s="35" t="s">
        <v>276</v>
      </c>
      <c r="G985" s="35" t="s">
        <v>277</v>
      </c>
      <c r="H985" s="35" t="s">
        <v>107</v>
      </c>
      <c r="I985" s="35" t="s">
        <v>119</v>
      </c>
      <c r="J985" s="38">
        <v>10000</v>
      </c>
    </row>
    <row r="986" spans="1:10" s="31" customFormat="1" ht="24" customHeight="1">
      <c r="A986" s="35" t="s">
        <v>1889</v>
      </c>
      <c r="B986" s="36">
        <v>43473.73792824074</v>
      </c>
      <c r="C986" s="35" t="s">
        <v>273</v>
      </c>
      <c r="D986" s="35" t="s">
        <v>274</v>
      </c>
      <c r="E986" s="35" t="s">
        <v>1899</v>
      </c>
      <c r="F986" s="35" t="s">
        <v>1900</v>
      </c>
      <c r="G986" s="35" t="s">
        <v>1901</v>
      </c>
      <c r="H986" s="35" t="s">
        <v>107</v>
      </c>
      <c r="I986" s="35" t="s">
        <v>119</v>
      </c>
      <c r="J986" s="38">
        <v>70000</v>
      </c>
    </row>
    <row r="987" spans="1:10" s="31" customFormat="1" ht="24" customHeight="1">
      <c r="A987" s="35"/>
      <c r="B987" s="36"/>
      <c r="C987" s="35" t="s">
        <v>1902</v>
      </c>
      <c r="D987" s="35" t="s">
        <v>1903</v>
      </c>
      <c r="E987" s="35"/>
      <c r="F987" s="35"/>
      <c r="G987" s="35"/>
      <c r="H987" s="35"/>
      <c r="I987" s="35"/>
      <c r="J987" s="38">
        <v>23400</v>
      </c>
    </row>
    <row r="988" spans="1:10" s="31" customFormat="1" ht="24" customHeight="1">
      <c r="A988" s="35" t="s">
        <v>1889</v>
      </c>
      <c r="B988" s="36">
        <v>43495.7221875</v>
      </c>
      <c r="C988" s="35" t="s">
        <v>1904</v>
      </c>
      <c r="D988" s="35" t="s">
        <v>1905</v>
      </c>
      <c r="E988" s="35" t="s">
        <v>1906</v>
      </c>
      <c r="F988" s="35" t="s">
        <v>1907</v>
      </c>
      <c r="G988" s="35" t="s">
        <v>1908</v>
      </c>
      <c r="H988" s="35" t="s">
        <v>103</v>
      </c>
      <c r="I988" s="35" t="s">
        <v>119</v>
      </c>
      <c r="J988" s="38">
        <v>23400</v>
      </c>
    </row>
    <row r="989" spans="1:10" s="31" customFormat="1" ht="24" customHeight="1">
      <c r="A989" s="35"/>
      <c r="B989" s="36"/>
      <c r="C989" s="35" t="s">
        <v>1909</v>
      </c>
      <c r="D989" s="35" t="s">
        <v>1910</v>
      </c>
      <c r="E989" s="35"/>
      <c r="F989" s="35"/>
      <c r="G989" s="35"/>
      <c r="H989" s="35"/>
      <c r="I989" s="35"/>
      <c r="J989" s="38">
        <v>245000</v>
      </c>
    </row>
    <row r="990" spans="1:10" s="31" customFormat="1" ht="24" customHeight="1">
      <c r="A990" s="35" t="s">
        <v>1889</v>
      </c>
      <c r="B990" s="36">
        <v>43473.74523148148</v>
      </c>
      <c r="C990" s="35" t="s">
        <v>1911</v>
      </c>
      <c r="D990" s="35" t="s">
        <v>1912</v>
      </c>
      <c r="E990" s="35" t="s">
        <v>1913</v>
      </c>
      <c r="F990" s="35" t="s">
        <v>1914</v>
      </c>
      <c r="G990" s="35" t="s">
        <v>1915</v>
      </c>
      <c r="H990" s="35" t="s">
        <v>103</v>
      </c>
      <c r="I990" s="35" t="s">
        <v>119</v>
      </c>
      <c r="J990" s="38">
        <v>190000</v>
      </c>
    </row>
    <row r="991" spans="1:10" s="31" customFormat="1" ht="24" customHeight="1">
      <c r="A991" s="35" t="s">
        <v>1889</v>
      </c>
      <c r="B991" s="36">
        <v>43473.72991898148</v>
      </c>
      <c r="C991" s="35" t="s">
        <v>1911</v>
      </c>
      <c r="D991" s="35" t="s">
        <v>1912</v>
      </c>
      <c r="E991" s="35" t="s">
        <v>1916</v>
      </c>
      <c r="F991" s="35" t="s">
        <v>1917</v>
      </c>
      <c r="G991" s="35" t="s">
        <v>1918</v>
      </c>
      <c r="H991" s="35" t="s">
        <v>107</v>
      </c>
      <c r="I991" s="35" t="s">
        <v>119</v>
      </c>
      <c r="J991" s="38">
        <v>55000</v>
      </c>
    </row>
    <row r="992" spans="1:10" s="31" customFormat="1" ht="24" customHeight="1">
      <c r="A992" s="35"/>
      <c r="B992" s="36"/>
      <c r="C992" s="35" t="s">
        <v>108</v>
      </c>
      <c r="D992" s="35" t="s">
        <v>109</v>
      </c>
      <c r="E992" s="35"/>
      <c r="F992" s="35"/>
      <c r="G992" s="35"/>
      <c r="H992" s="35"/>
      <c r="I992" s="35"/>
      <c r="J992" s="38">
        <v>430000</v>
      </c>
    </row>
    <row r="993" spans="1:10" s="31" customFormat="1" ht="24" customHeight="1">
      <c r="A993" s="35" t="s">
        <v>1889</v>
      </c>
      <c r="B993" s="36">
        <v>43473.746157407404</v>
      </c>
      <c r="C993" s="35" t="s">
        <v>110</v>
      </c>
      <c r="D993" s="35" t="s">
        <v>111</v>
      </c>
      <c r="E993" s="35" t="s">
        <v>1919</v>
      </c>
      <c r="F993" s="35" t="s">
        <v>1920</v>
      </c>
      <c r="G993" s="35" t="s">
        <v>1921</v>
      </c>
      <c r="H993" s="35" t="s">
        <v>103</v>
      </c>
      <c r="I993" s="35" t="s">
        <v>119</v>
      </c>
      <c r="J993" s="38">
        <v>140000</v>
      </c>
    </row>
    <row r="994" spans="1:10" s="31" customFormat="1" ht="24" customHeight="1">
      <c r="A994" s="35" t="s">
        <v>1889</v>
      </c>
      <c r="B994" s="36">
        <v>43473.74141203704</v>
      </c>
      <c r="C994" s="35" t="s">
        <v>110</v>
      </c>
      <c r="D994" s="35" t="s">
        <v>111</v>
      </c>
      <c r="E994" s="35" t="s">
        <v>1922</v>
      </c>
      <c r="F994" s="35" t="s">
        <v>1923</v>
      </c>
      <c r="G994" s="35" t="s">
        <v>1924</v>
      </c>
      <c r="H994" s="35" t="s">
        <v>103</v>
      </c>
      <c r="I994" s="35" t="s">
        <v>119</v>
      </c>
      <c r="J994" s="38">
        <v>290000</v>
      </c>
    </row>
    <row r="995" spans="1:10" s="31" customFormat="1" ht="24" customHeight="1">
      <c r="A995" s="35"/>
      <c r="B995" s="36"/>
      <c r="C995" s="35" t="s">
        <v>499</v>
      </c>
      <c r="D995" s="35" t="s">
        <v>97</v>
      </c>
      <c r="E995" s="35"/>
      <c r="F995" s="35"/>
      <c r="G995" s="35"/>
      <c r="H995" s="35"/>
      <c r="I995" s="35"/>
      <c r="J995" s="38">
        <v>420000</v>
      </c>
    </row>
    <row r="996" spans="1:10" s="31" customFormat="1" ht="24" customHeight="1">
      <c r="A996" s="35" t="s">
        <v>1889</v>
      </c>
      <c r="B996" s="36">
        <v>43473.743368055555</v>
      </c>
      <c r="C996" s="35" t="s">
        <v>500</v>
      </c>
      <c r="D996" s="35" t="s">
        <v>99</v>
      </c>
      <c r="E996" s="35" t="s">
        <v>1925</v>
      </c>
      <c r="F996" s="35" t="s">
        <v>1926</v>
      </c>
      <c r="G996" s="35" t="s">
        <v>1927</v>
      </c>
      <c r="H996" s="35" t="s">
        <v>107</v>
      </c>
      <c r="I996" s="35" t="s">
        <v>119</v>
      </c>
      <c r="J996" s="38">
        <v>420000</v>
      </c>
    </row>
    <row r="997" spans="1:10" s="31" customFormat="1" ht="24" customHeight="1">
      <c r="A997" s="35"/>
      <c r="B997" s="36"/>
      <c r="C997" s="35" t="s">
        <v>1928</v>
      </c>
      <c r="D997" s="35" t="s">
        <v>1929</v>
      </c>
      <c r="E997" s="35"/>
      <c r="F997" s="35"/>
      <c r="G997" s="35"/>
      <c r="H997" s="35"/>
      <c r="I997" s="35"/>
      <c r="J997" s="38">
        <v>54000</v>
      </c>
    </row>
    <row r="998" spans="1:10" s="31" customFormat="1" ht="24" customHeight="1">
      <c r="A998" s="35" t="s">
        <v>1889</v>
      </c>
      <c r="B998" s="36">
        <v>43462.44275462963</v>
      </c>
      <c r="C998" s="35" t="s">
        <v>1930</v>
      </c>
      <c r="D998" s="35" t="s">
        <v>1931</v>
      </c>
      <c r="E998" s="35" t="s">
        <v>1932</v>
      </c>
      <c r="F998" s="35" t="s">
        <v>1933</v>
      </c>
      <c r="G998" s="35" t="s">
        <v>1934</v>
      </c>
      <c r="H998" s="35" t="s">
        <v>127</v>
      </c>
      <c r="I998" s="35" t="s">
        <v>119</v>
      </c>
      <c r="J998" s="38">
        <v>54000</v>
      </c>
    </row>
    <row r="999" spans="1:10" s="31" customFormat="1" ht="24" customHeight="1">
      <c r="A999" s="35"/>
      <c r="B999" s="36"/>
      <c r="C999" s="35" t="s">
        <v>226</v>
      </c>
      <c r="D999" s="35" t="s">
        <v>227</v>
      </c>
      <c r="E999" s="35"/>
      <c r="F999" s="35"/>
      <c r="G999" s="35"/>
      <c r="H999" s="35"/>
      <c r="I999" s="35"/>
      <c r="J999" s="38">
        <v>420000</v>
      </c>
    </row>
    <row r="1000" spans="1:10" s="31" customFormat="1" ht="24" customHeight="1">
      <c r="A1000" s="35" t="s">
        <v>1889</v>
      </c>
      <c r="B1000" s="36">
        <v>43473.71979166667</v>
      </c>
      <c r="C1000" s="35" t="s">
        <v>228</v>
      </c>
      <c r="D1000" s="35" t="s">
        <v>229</v>
      </c>
      <c r="E1000" s="35" t="s">
        <v>1935</v>
      </c>
      <c r="F1000" s="35" t="s">
        <v>1936</v>
      </c>
      <c r="G1000" s="35" t="s">
        <v>1937</v>
      </c>
      <c r="H1000" s="35" t="s">
        <v>103</v>
      </c>
      <c r="I1000" s="35" t="s">
        <v>119</v>
      </c>
      <c r="J1000" s="38">
        <v>80000</v>
      </c>
    </row>
    <row r="1001" spans="1:10" s="31" customFormat="1" ht="24" customHeight="1">
      <c r="A1001" s="35" t="s">
        <v>1889</v>
      </c>
      <c r="B1001" s="36">
        <v>43473.745844907404</v>
      </c>
      <c r="C1001" s="35" t="s">
        <v>228</v>
      </c>
      <c r="D1001" s="35" t="s">
        <v>229</v>
      </c>
      <c r="E1001" s="35" t="s">
        <v>1938</v>
      </c>
      <c r="F1001" s="35" t="s">
        <v>1894</v>
      </c>
      <c r="G1001" s="35" t="s">
        <v>1895</v>
      </c>
      <c r="H1001" s="35" t="s">
        <v>103</v>
      </c>
      <c r="I1001" s="35" t="s">
        <v>119</v>
      </c>
      <c r="J1001" s="38">
        <v>340000</v>
      </c>
    </row>
    <row r="1002" spans="1:10" s="31" customFormat="1" ht="24" customHeight="1">
      <c r="A1002" s="35"/>
      <c r="B1002" s="36"/>
      <c r="C1002" s="35"/>
      <c r="D1002" s="35" t="s">
        <v>1939</v>
      </c>
      <c r="E1002" s="35"/>
      <c r="F1002" s="35"/>
      <c r="G1002" s="35"/>
      <c r="H1002" s="35"/>
      <c r="I1002" s="35"/>
      <c r="J1002" s="38">
        <v>9371750</v>
      </c>
    </row>
    <row r="1003" spans="1:10" s="31" customFormat="1" ht="24" customHeight="1">
      <c r="A1003" s="35"/>
      <c r="B1003" s="36"/>
      <c r="C1003" s="35" t="s">
        <v>618</v>
      </c>
      <c r="D1003" s="35" t="s">
        <v>619</v>
      </c>
      <c r="E1003" s="35"/>
      <c r="F1003" s="35"/>
      <c r="G1003" s="35"/>
      <c r="H1003" s="35"/>
      <c r="I1003" s="35"/>
      <c r="J1003" s="38">
        <v>5000000</v>
      </c>
    </row>
    <row r="1004" spans="1:10" s="31" customFormat="1" ht="24" customHeight="1">
      <c r="A1004" s="35" t="s">
        <v>1939</v>
      </c>
      <c r="B1004" s="36">
        <v>43416</v>
      </c>
      <c r="C1004" s="35" t="s">
        <v>620</v>
      </c>
      <c r="D1004" s="35" t="s">
        <v>621</v>
      </c>
      <c r="E1004" s="35" t="s">
        <v>635</v>
      </c>
      <c r="F1004" s="35" t="s">
        <v>623</v>
      </c>
      <c r="G1004" s="35" t="s">
        <v>624</v>
      </c>
      <c r="H1004" s="35" t="s">
        <v>127</v>
      </c>
      <c r="I1004" s="35" t="s">
        <v>128</v>
      </c>
      <c r="J1004" s="38">
        <v>5000000</v>
      </c>
    </row>
    <row r="1005" spans="1:10" s="31" customFormat="1" ht="24" customHeight="1">
      <c r="A1005" s="35"/>
      <c r="B1005" s="36"/>
      <c r="C1005" s="35" t="s">
        <v>662</v>
      </c>
      <c r="D1005" s="35" t="s">
        <v>663</v>
      </c>
      <c r="E1005" s="35"/>
      <c r="F1005" s="35"/>
      <c r="G1005" s="35"/>
      <c r="H1005" s="35"/>
      <c r="I1005" s="35"/>
      <c r="J1005" s="38">
        <v>2288750</v>
      </c>
    </row>
    <row r="1006" spans="1:10" s="31" customFormat="1" ht="24" customHeight="1">
      <c r="A1006" s="35" t="s">
        <v>1939</v>
      </c>
      <c r="B1006" s="36">
        <v>43432.34013888889</v>
      </c>
      <c r="C1006" s="35" t="s">
        <v>664</v>
      </c>
      <c r="D1006" s="35" t="s">
        <v>665</v>
      </c>
      <c r="E1006" s="35" t="s">
        <v>669</v>
      </c>
      <c r="F1006" s="35" t="s">
        <v>670</v>
      </c>
      <c r="G1006" s="35" t="s">
        <v>671</v>
      </c>
      <c r="H1006" s="35" t="s">
        <v>127</v>
      </c>
      <c r="I1006" s="35" t="s">
        <v>128</v>
      </c>
      <c r="J1006" s="38">
        <v>620750</v>
      </c>
    </row>
    <row r="1007" spans="1:10" s="31" customFormat="1" ht="24" customHeight="1">
      <c r="A1007" s="35" t="s">
        <v>1939</v>
      </c>
      <c r="B1007" s="36">
        <v>43432.338530092595</v>
      </c>
      <c r="C1007" s="35" t="s">
        <v>664</v>
      </c>
      <c r="D1007" s="35" t="s">
        <v>665</v>
      </c>
      <c r="E1007" s="35" t="s">
        <v>672</v>
      </c>
      <c r="F1007" s="35" t="s">
        <v>667</v>
      </c>
      <c r="G1007" s="35" t="s">
        <v>668</v>
      </c>
      <c r="H1007" s="35" t="s">
        <v>107</v>
      </c>
      <c r="I1007" s="35" t="s">
        <v>128</v>
      </c>
      <c r="J1007" s="38">
        <v>1668000</v>
      </c>
    </row>
    <row r="1008" spans="1:10" s="31" customFormat="1" ht="24" customHeight="1">
      <c r="A1008" s="35"/>
      <c r="B1008" s="36"/>
      <c r="C1008" s="35" t="s">
        <v>680</v>
      </c>
      <c r="D1008" s="35" t="s">
        <v>681</v>
      </c>
      <c r="E1008" s="35"/>
      <c r="F1008" s="35"/>
      <c r="G1008" s="35"/>
      <c r="H1008" s="35"/>
      <c r="I1008" s="35"/>
      <c r="J1008" s="38">
        <v>890000</v>
      </c>
    </row>
    <row r="1009" spans="1:10" s="31" customFormat="1" ht="24" customHeight="1">
      <c r="A1009" s="35" t="s">
        <v>1939</v>
      </c>
      <c r="B1009" s="36">
        <v>43244.39195601852</v>
      </c>
      <c r="C1009" s="35" t="s">
        <v>682</v>
      </c>
      <c r="D1009" s="35" t="s">
        <v>683</v>
      </c>
      <c r="E1009" s="35" t="s">
        <v>684</v>
      </c>
      <c r="F1009" s="35" t="s">
        <v>685</v>
      </c>
      <c r="G1009" s="35" t="s">
        <v>686</v>
      </c>
      <c r="H1009" s="35" t="s">
        <v>107</v>
      </c>
      <c r="I1009" s="35" t="s">
        <v>128</v>
      </c>
      <c r="J1009" s="38">
        <v>890000</v>
      </c>
    </row>
    <row r="1010" spans="1:10" s="31" customFormat="1" ht="24" customHeight="1">
      <c r="A1010" s="35"/>
      <c r="B1010" s="36"/>
      <c r="C1010" s="35" t="s">
        <v>712</v>
      </c>
      <c r="D1010" s="35" t="s">
        <v>713</v>
      </c>
      <c r="E1010" s="35"/>
      <c r="F1010" s="35"/>
      <c r="G1010" s="35"/>
      <c r="H1010" s="35"/>
      <c r="I1010" s="35"/>
      <c r="J1010" s="38">
        <v>261000</v>
      </c>
    </row>
    <row r="1011" spans="1:10" s="31" customFormat="1" ht="24" customHeight="1">
      <c r="A1011" s="35" t="s">
        <v>1939</v>
      </c>
      <c r="B1011" s="36">
        <v>43432.341099537036</v>
      </c>
      <c r="C1011" s="35" t="s">
        <v>714</v>
      </c>
      <c r="D1011" s="35" t="s">
        <v>715</v>
      </c>
      <c r="E1011" s="35" t="s">
        <v>735</v>
      </c>
      <c r="F1011" s="35" t="s">
        <v>736</v>
      </c>
      <c r="G1011" s="35" t="s">
        <v>737</v>
      </c>
      <c r="H1011" s="35" t="s">
        <v>107</v>
      </c>
      <c r="I1011" s="35" t="s">
        <v>128</v>
      </c>
      <c r="J1011" s="38">
        <v>261000</v>
      </c>
    </row>
    <row r="1012" spans="1:10" s="31" customFormat="1" ht="24" customHeight="1">
      <c r="A1012" s="35"/>
      <c r="B1012" s="36"/>
      <c r="C1012" s="35" t="s">
        <v>120</v>
      </c>
      <c r="D1012" s="35" t="s">
        <v>121</v>
      </c>
      <c r="E1012" s="35"/>
      <c r="F1012" s="35"/>
      <c r="G1012" s="35"/>
      <c r="H1012" s="35"/>
      <c r="I1012" s="35"/>
      <c r="J1012" s="38">
        <v>932000</v>
      </c>
    </row>
    <row r="1013" spans="1:10" s="31" customFormat="1" ht="24" customHeight="1">
      <c r="A1013" s="35" t="s">
        <v>1939</v>
      </c>
      <c r="B1013" s="36">
        <v>43452.703356481485</v>
      </c>
      <c r="C1013" s="35" t="s">
        <v>122</v>
      </c>
      <c r="D1013" s="35" t="s">
        <v>123</v>
      </c>
      <c r="E1013" s="35" t="s">
        <v>124</v>
      </c>
      <c r="F1013" s="35" t="s">
        <v>125</v>
      </c>
      <c r="G1013" s="35" t="s">
        <v>126</v>
      </c>
      <c r="H1013" s="35" t="s">
        <v>127</v>
      </c>
      <c r="I1013" s="35" t="s">
        <v>128</v>
      </c>
      <c r="J1013" s="38">
        <v>100000</v>
      </c>
    </row>
    <row r="1014" spans="1:10" s="31" customFormat="1" ht="24" customHeight="1">
      <c r="A1014" s="35" t="s">
        <v>1939</v>
      </c>
      <c r="B1014" s="36">
        <v>43473.35773148148</v>
      </c>
      <c r="C1014" s="35" t="s">
        <v>122</v>
      </c>
      <c r="D1014" s="35" t="s">
        <v>123</v>
      </c>
      <c r="E1014" s="35" t="s">
        <v>780</v>
      </c>
      <c r="F1014" s="35" t="s">
        <v>781</v>
      </c>
      <c r="G1014" s="35" t="s">
        <v>782</v>
      </c>
      <c r="H1014" s="35" t="s">
        <v>127</v>
      </c>
      <c r="I1014" s="35" t="s">
        <v>128</v>
      </c>
      <c r="J1014" s="38">
        <v>652000</v>
      </c>
    </row>
    <row r="1015" spans="1:10" s="31" customFormat="1" ht="24" customHeight="1">
      <c r="A1015" s="35" t="s">
        <v>1939</v>
      </c>
      <c r="B1015" s="36">
        <v>43474.59912037037</v>
      </c>
      <c r="C1015" s="35" t="s">
        <v>122</v>
      </c>
      <c r="D1015" s="35" t="s">
        <v>123</v>
      </c>
      <c r="E1015" s="35" t="s">
        <v>1940</v>
      </c>
      <c r="F1015" s="35" t="s">
        <v>1941</v>
      </c>
      <c r="G1015" s="35" t="s">
        <v>1942</v>
      </c>
      <c r="H1015" s="35" t="s">
        <v>107</v>
      </c>
      <c r="I1015" s="35" t="s">
        <v>128</v>
      </c>
      <c r="J1015" s="38">
        <v>180000</v>
      </c>
    </row>
    <row r="1016" spans="1:10" s="31" customFormat="1" ht="24" customHeight="1">
      <c r="A1016" s="35"/>
      <c r="B1016" s="36"/>
      <c r="C1016" s="35"/>
      <c r="D1016" s="35" t="s">
        <v>1943</v>
      </c>
      <c r="E1016" s="35"/>
      <c r="F1016" s="35"/>
      <c r="G1016" s="35"/>
      <c r="H1016" s="35"/>
      <c r="I1016" s="35"/>
      <c r="J1016" s="38">
        <v>164025800</v>
      </c>
    </row>
    <row r="1017" spans="1:10" s="31" customFormat="1" ht="24" customHeight="1">
      <c r="A1017" s="35"/>
      <c r="B1017" s="36"/>
      <c r="C1017" s="35" t="s">
        <v>1549</v>
      </c>
      <c r="D1017" s="35" t="s">
        <v>1550</v>
      </c>
      <c r="E1017" s="35"/>
      <c r="F1017" s="35"/>
      <c r="G1017" s="35"/>
      <c r="H1017" s="35"/>
      <c r="I1017" s="35"/>
      <c r="J1017" s="38">
        <v>36700</v>
      </c>
    </row>
    <row r="1018" spans="1:10" s="31" customFormat="1" ht="24" customHeight="1">
      <c r="A1018" s="35" t="s">
        <v>1943</v>
      </c>
      <c r="B1018" s="36">
        <v>43389.66773148148</v>
      </c>
      <c r="C1018" s="35" t="s">
        <v>1551</v>
      </c>
      <c r="D1018" s="35" t="s">
        <v>1552</v>
      </c>
      <c r="E1018" s="35" t="s">
        <v>1944</v>
      </c>
      <c r="F1018" s="35" t="s">
        <v>1180</v>
      </c>
      <c r="G1018" s="35" t="s">
        <v>1181</v>
      </c>
      <c r="H1018" s="35" t="s">
        <v>107</v>
      </c>
      <c r="I1018" s="35" t="s">
        <v>233</v>
      </c>
      <c r="J1018" s="38">
        <v>36700</v>
      </c>
    </row>
    <row r="1019" spans="1:10" s="31" customFormat="1" ht="24" customHeight="1">
      <c r="A1019" s="35"/>
      <c r="B1019" s="36"/>
      <c r="C1019" s="35" t="s">
        <v>1075</v>
      </c>
      <c r="D1019" s="35" t="s">
        <v>1076</v>
      </c>
      <c r="E1019" s="35"/>
      <c r="F1019" s="35"/>
      <c r="G1019" s="35"/>
      <c r="H1019" s="35"/>
      <c r="I1019" s="35"/>
      <c r="J1019" s="38">
        <v>5037700</v>
      </c>
    </row>
    <row r="1020" spans="1:10" s="31" customFormat="1" ht="24" customHeight="1">
      <c r="A1020" s="35" t="s">
        <v>1943</v>
      </c>
      <c r="B1020" s="36">
        <v>43185.64346064815</v>
      </c>
      <c r="C1020" s="35" t="s">
        <v>1077</v>
      </c>
      <c r="D1020" s="35" t="s">
        <v>1078</v>
      </c>
      <c r="E1020" s="35" t="s">
        <v>1945</v>
      </c>
      <c r="F1020" s="35" t="s">
        <v>1946</v>
      </c>
      <c r="G1020" s="35" t="s">
        <v>1947</v>
      </c>
      <c r="H1020" s="35" t="s">
        <v>107</v>
      </c>
      <c r="I1020" s="35" t="s">
        <v>233</v>
      </c>
      <c r="J1020" s="38">
        <v>5037700</v>
      </c>
    </row>
    <row r="1021" spans="1:10" s="31" customFormat="1" ht="24" customHeight="1">
      <c r="A1021" s="35"/>
      <c r="B1021" s="36"/>
      <c r="C1021" s="35" t="s">
        <v>888</v>
      </c>
      <c r="D1021" s="35" t="s">
        <v>889</v>
      </c>
      <c r="E1021" s="35"/>
      <c r="F1021" s="35"/>
      <c r="G1021" s="35"/>
      <c r="H1021" s="35"/>
      <c r="I1021" s="35"/>
      <c r="J1021" s="38">
        <v>190000</v>
      </c>
    </row>
    <row r="1022" spans="1:10" s="31" customFormat="1" ht="24" customHeight="1">
      <c r="A1022" s="35" t="s">
        <v>1943</v>
      </c>
      <c r="B1022" s="36">
        <v>43474.671168981484</v>
      </c>
      <c r="C1022" s="35" t="s">
        <v>890</v>
      </c>
      <c r="D1022" s="35" t="s">
        <v>891</v>
      </c>
      <c r="E1022" s="35" t="s">
        <v>1948</v>
      </c>
      <c r="F1022" s="35" t="s">
        <v>1949</v>
      </c>
      <c r="G1022" s="35" t="s">
        <v>1950</v>
      </c>
      <c r="H1022" s="35" t="s">
        <v>107</v>
      </c>
      <c r="I1022" s="35" t="s">
        <v>233</v>
      </c>
      <c r="J1022" s="38">
        <v>190000</v>
      </c>
    </row>
    <row r="1023" spans="1:10" s="31" customFormat="1" ht="24" customHeight="1">
      <c r="A1023" s="35"/>
      <c r="B1023" s="36"/>
      <c r="C1023" s="35" t="s">
        <v>1008</v>
      </c>
      <c r="D1023" s="35" t="s">
        <v>1009</v>
      </c>
      <c r="E1023" s="35"/>
      <c r="F1023" s="35"/>
      <c r="G1023" s="35"/>
      <c r="H1023" s="35"/>
      <c r="I1023" s="35"/>
      <c r="J1023" s="38">
        <v>4000000</v>
      </c>
    </row>
    <row r="1024" spans="1:10" s="31" customFormat="1" ht="24" customHeight="1">
      <c r="A1024" s="35" t="s">
        <v>1943</v>
      </c>
      <c r="B1024" s="36">
        <v>43185.64524305556</v>
      </c>
      <c r="C1024" s="35" t="s">
        <v>1010</v>
      </c>
      <c r="D1024" s="35" t="s">
        <v>1011</v>
      </c>
      <c r="E1024" s="35" t="s">
        <v>1951</v>
      </c>
      <c r="F1024" s="35" t="s">
        <v>1952</v>
      </c>
      <c r="G1024" s="35" t="s">
        <v>1953</v>
      </c>
      <c r="H1024" s="35" t="s">
        <v>107</v>
      </c>
      <c r="I1024" s="35" t="s">
        <v>233</v>
      </c>
      <c r="J1024" s="38">
        <v>4000000</v>
      </c>
    </row>
    <row r="1025" spans="1:10" s="31" customFormat="1" ht="24" customHeight="1">
      <c r="A1025" s="35"/>
      <c r="B1025" s="36"/>
      <c r="C1025" s="35" t="s">
        <v>935</v>
      </c>
      <c r="D1025" s="35" t="s">
        <v>936</v>
      </c>
      <c r="E1025" s="35"/>
      <c r="F1025" s="35"/>
      <c r="G1025" s="35"/>
      <c r="H1025" s="35"/>
      <c r="I1025" s="35"/>
      <c r="J1025" s="38">
        <v>80000</v>
      </c>
    </row>
    <row r="1026" spans="1:10" s="31" customFormat="1" ht="24" customHeight="1">
      <c r="A1026" s="35" t="s">
        <v>1943</v>
      </c>
      <c r="B1026" s="36">
        <v>43256.673622685186</v>
      </c>
      <c r="C1026" s="35" t="s">
        <v>937</v>
      </c>
      <c r="D1026" s="35" t="s">
        <v>938</v>
      </c>
      <c r="E1026" s="35" t="s">
        <v>1954</v>
      </c>
      <c r="F1026" s="35" t="s">
        <v>1955</v>
      </c>
      <c r="G1026" s="35" t="s">
        <v>1956</v>
      </c>
      <c r="H1026" s="35" t="s">
        <v>107</v>
      </c>
      <c r="I1026" s="35" t="s">
        <v>233</v>
      </c>
      <c r="J1026" s="38">
        <v>80000</v>
      </c>
    </row>
    <row r="1027" spans="1:10" s="31" customFormat="1" ht="24" customHeight="1">
      <c r="A1027" s="35"/>
      <c r="B1027" s="36"/>
      <c r="C1027" s="35" t="s">
        <v>226</v>
      </c>
      <c r="D1027" s="35" t="s">
        <v>227</v>
      </c>
      <c r="E1027" s="35"/>
      <c r="F1027" s="35"/>
      <c r="G1027" s="35"/>
      <c r="H1027" s="35"/>
      <c r="I1027" s="35"/>
      <c r="J1027" s="38">
        <v>81691400</v>
      </c>
    </row>
    <row r="1028" spans="1:10" s="31" customFormat="1" ht="24" customHeight="1">
      <c r="A1028" s="35" t="s">
        <v>1943</v>
      </c>
      <c r="B1028" s="36">
        <v>43474.61523148148</v>
      </c>
      <c r="C1028" s="35" t="s">
        <v>228</v>
      </c>
      <c r="D1028" s="35" t="s">
        <v>229</v>
      </c>
      <c r="E1028" s="35" t="s">
        <v>1957</v>
      </c>
      <c r="F1028" s="35" t="s">
        <v>1958</v>
      </c>
      <c r="G1028" s="35" t="s">
        <v>1959</v>
      </c>
      <c r="H1028" s="35" t="s">
        <v>127</v>
      </c>
      <c r="I1028" s="35" t="s">
        <v>233</v>
      </c>
      <c r="J1028" s="38">
        <v>72993900</v>
      </c>
    </row>
    <row r="1029" spans="1:10" s="31" customFormat="1" ht="24" customHeight="1">
      <c r="A1029" s="35" t="s">
        <v>1943</v>
      </c>
      <c r="B1029" s="36">
        <v>43389.66</v>
      </c>
      <c r="C1029" s="35" t="s">
        <v>228</v>
      </c>
      <c r="D1029" s="35" t="s">
        <v>229</v>
      </c>
      <c r="E1029" s="35" t="s">
        <v>1960</v>
      </c>
      <c r="F1029" s="35" t="s">
        <v>855</v>
      </c>
      <c r="G1029" s="35" t="s">
        <v>856</v>
      </c>
      <c r="H1029" s="35" t="s">
        <v>107</v>
      </c>
      <c r="I1029" s="35" t="s">
        <v>233</v>
      </c>
      <c r="J1029" s="38">
        <v>360000</v>
      </c>
    </row>
    <row r="1030" spans="1:10" s="31" customFormat="1" ht="24" customHeight="1">
      <c r="A1030" s="35" t="s">
        <v>1943</v>
      </c>
      <c r="B1030" s="36">
        <v>43474.61678240741</v>
      </c>
      <c r="C1030" s="35" t="s">
        <v>228</v>
      </c>
      <c r="D1030" s="35" t="s">
        <v>229</v>
      </c>
      <c r="E1030" s="35" t="s">
        <v>1961</v>
      </c>
      <c r="F1030" s="35" t="s">
        <v>1962</v>
      </c>
      <c r="G1030" s="35" t="s">
        <v>1963</v>
      </c>
      <c r="H1030" s="35" t="s">
        <v>107</v>
      </c>
      <c r="I1030" s="35" t="s">
        <v>233</v>
      </c>
      <c r="J1030" s="38">
        <v>572200</v>
      </c>
    </row>
    <row r="1031" spans="1:10" s="31" customFormat="1" ht="24" customHeight="1">
      <c r="A1031" s="35" t="s">
        <v>1943</v>
      </c>
      <c r="B1031" s="36">
        <v>43448.376180555555</v>
      </c>
      <c r="C1031" s="35" t="s">
        <v>228</v>
      </c>
      <c r="D1031" s="35" t="s">
        <v>229</v>
      </c>
      <c r="E1031" s="35" t="s">
        <v>1964</v>
      </c>
      <c r="F1031" s="35" t="s">
        <v>1965</v>
      </c>
      <c r="G1031" s="35" t="s">
        <v>1966</v>
      </c>
      <c r="H1031" s="35" t="s">
        <v>127</v>
      </c>
      <c r="I1031" s="35" t="s">
        <v>233</v>
      </c>
      <c r="J1031" s="38">
        <v>7765300</v>
      </c>
    </row>
    <row r="1032" spans="1:10" s="31" customFormat="1" ht="24" customHeight="1">
      <c r="A1032" s="35"/>
      <c r="B1032" s="36"/>
      <c r="C1032" s="35" t="s">
        <v>1085</v>
      </c>
      <c r="D1032" s="35" t="s">
        <v>1086</v>
      </c>
      <c r="E1032" s="35"/>
      <c r="F1032" s="35"/>
      <c r="G1032" s="35"/>
      <c r="H1032" s="35"/>
      <c r="I1032" s="35"/>
      <c r="J1032" s="38">
        <v>4474100</v>
      </c>
    </row>
    <row r="1033" spans="1:10" s="31" customFormat="1" ht="24" customHeight="1">
      <c r="A1033" s="35" t="s">
        <v>1943</v>
      </c>
      <c r="B1033" s="36">
        <v>43389.65865740741</v>
      </c>
      <c r="C1033" s="35" t="s">
        <v>1087</v>
      </c>
      <c r="D1033" s="35" t="s">
        <v>1088</v>
      </c>
      <c r="E1033" s="35" t="s">
        <v>1967</v>
      </c>
      <c r="F1033" s="35" t="s">
        <v>1102</v>
      </c>
      <c r="G1033" s="35" t="s">
        <v>1103</v>
      </c>
      <c r="H1033" s="35" t="s">
        <v>107</v>
      </c>
      <c r="I1033" s="35" t="s">
        <v>233</v>
      </c>
      <c r="J1033" s="38">
        <v>156000</v>
      </c>
    </row>
    <row r="1034" spans="1:10" s="31" customFormat="1" ht="24" customHeight="1">
      <c r="A1034" s="35" t="s">
        <v>1943</v>
      </c>
      <c r="B1034" s="36">
        <v>43389.65293981481</v>
      </c>
      <c r="C1034" s="35" t="s">
        <v>1087</v>
      </c>
      <c r="D1034" s="35" t="s">
        <v>1088</v>
      </c>
      <c r="E1034" s="35" t="s">
        <v>1968</v>
      </c>
      <c r="F1034" s="35" t="s">
        <v>1114</v>
      </c>
      <c r="G1034" s="35" t="s">
        <v>1115</v>
      </c>
      <c r="H1034" s="35" t="s">
        <v>107</v>
      </c>
      <c r="I1034" s="35" t="s">
        <v>233</v>
      </c>
      <c r="J1034" s="38">
        <v>1795000</v>
      </c>
    </row>
    <row r="1035" spans="1:10" s="31" customFormat="1" ht="24" customHeight="1">
      <c r="A1035" s="35" t="s">
        <v>1943</v>
      </c>
      <c r="B1035" s="36">
        <v>43389.654756944445</v>
      </c>
      <c r="C1035" s="35" t="s">
        <v>1087</v>
      </c>
      <c r="D1035" s="35" t="s">
        <v>1088</v>
      </c>
      <c r="E1035" s="35" t="s">
        <v>1969</v>
      </c>
      <c r="F1035" s="35" t="s">
        <v>1970</v>
      </c>
      <c r="G1035" s="35" t="s">
        <v>1971</v>
      </c>
      <c r="H1035" s="35" t="s">
        <v>107</v>
      </c>
      <c r="I1035" s="35" t="s">
        <v>233</v>
      </c>
      <c r="J1035" s="38">
        <v>126000</v>
      </c>
    </row>
    <row r="1036" spans="1:10" s="31" customFormat="1" ht="24" customHeight="1">
      <c r="A1036" s="35" t="s">
        <v>1943</v>
      </c>
      <c r="B1036" s="36">
        <v>43203.36644675926</v>
      </c>
      <c r="C1036" s="35" t="s">
        <v>1087</v>
      </c>
      <c r="D1036" s="35" t="s">
        <v>1088</v>
      </c>
      <c r="E1036" s="35" t="s">
        <v>1972</v>
      </c>
      <c r="F1036" s="35" t="s">
        <v>1973</v>
      </c>
      <c r="G1036" s="35" t="s">
        <v>1974</v>
      </c>
      <c r="H1036" s="35" t="s">
        <v>127</v>
      </c>
      <c r="I1036" s="35" t="s">
        <v>233</v>
      </c>
      <c r="J1036" s="38">
        <v>900000</v>
      </c>
    </row>
    <row r="1037" spans="1:10" s="31" customFormat="1" ht="24" customHeight="1">
      <c r="A1037" s="35" t="s">
        <v>1943</v>
      </c>
      <c r="B1037" s="36">
        <v>43389.6740162037</v>
      </c>
      <c r="C1037" s="35" t="s">
        <v>1087</v>
      </c>
      <c r="D1037" s="35" t="s">
        <v>1088</v>
      </c>
      <c r="E1037" s="35" t="s">
        <v>1975</v>
      </c>
      <c r="F1037" s="35" t="s">
        <v>1093</v>
      </c>
      <c r="G1037" s="35" t="s">
        <v>1094</v>
      </c>
      <c r="H1037" s="35" t="s">
        <v>107</v>
      </c>
      <c r="I1037" s="35" t="s">
        <v>233</v>
      </c>
      <c r="J1037" s="38">
        <v>197300</v>
      </c>
    </row>
    <row r="1038" spans="1:10" s="31" customFormat="1" ht="24" customHeight="1">
      <c r="A1038" s="35" t="s">
        <v>1943</v>
      </c>
      <c r="B1038" s="36">
        <v>43474.65175925926</v>
      </c>
      <c r="C1038" s="35" t="s">
        <v>1087</v>
      </c>
      <c r="D1038" s="35" t="s">
        <v>1088</v>
      </c>
      <c r="E1038" s="35" t="s">
        <v>1976</v>
      </c>
      <c r="F1038" s="35" t="s">
        <v>1977</v>
      </c>
      <c r="G1038" s="35" t="s">
        <v>1978</v>
      </c>
      <c r="H1038" s="35" t="s">
        <v>107</v>
      </c>
      <c r="I1038" s="35" t="s">
        <v>233</v>
      </c>
      <c r="J1038" s="38">
        <v>350800</v>
      </c>
    </row>
    <row r="1039" spans="1:10" s="31" customFormat="1" ht="24" customHeight="1">
      <c r="A1039" s="35" t="s">
        <v>1943</v>
      </c>
      <c r="B1039" s="36">
        <v>43199.46833333333</v>
      </c>
      <c r="C1039" s="35" t="s">
        <v>1087</v>
      </c>
      <c r="D1039" s="35" t="s">
        <v>1088</v>
      </c>
      <c r="E1039" s="35" t="s">
        <v>1979</v>
      </c>
      <c r="F1039" s="35" t="s">
        <v>1980</v>
      </c>
      <c r="G1039" s="35" t="s">
        <v>1981</v>
      </c>
      <c r="H1039" s="35" t="s">
        <v>127</v>
      </c>
      <c r="I1039" s="35" t="s">
        <v>233</v>
      </c>
      <c r="J1039" s="38">
        <v>660000</v>
      </c>
    </row>
    <row r="1040" spans="1:10" s="31" customFormat="1" ht="24" customHeight="1">
      <c r="A1040" s="35" t="s">
        <v>1943</v>
      </c>
      <c r="B1040" s="36">
        <v>43474.64587962963</v>
      </c>
      <c r="C1040" s="35" t="s">
        <v>1087</v>
      </c>
      <c r="D1040" s="35" t="s">
        <v>1088</v>
      </c>
      <c r="E1040" s="35" t="s">
        <v>1982</v>
      </c>
      <c r="F1040" s="35" t="s">
        <v>1983</v>
      </c>
      <c r="G1040" s="35" t="s">
        <v>1984</v>
      </c>
      <c r="H1040" s="35" t="s">
        <v>107</v>
      </c>
      <c r="I1040" s="35" t="s">
        <v>233</v>
      </c>
      <c r="J1040" s="38">
        <v>289000</v>
      </c>
    </row>
    <row r="1041" spans="1:10" s="31" customFormat="1" ht="24" customHeight="1">
      <c r="A1041" s="35"/>
      <c r="B1041" s="36"/>
      <c r="C1041" s="35" t="s">
        <v>1985</v>
      </c>
      <c r="D1041" s="35" t="s">
        <v>1986</v>
      </c>
      <c r="E1041" s="35"/>
      <c r="F1041" s="35"/>
      <c r="G1041" s="35"/>
      <c r="H1041" s="35"/>
      <c r="I1041" s="35"/>
      <c r="J1041" s="38">
        <v>104700</v>
      </c>
    </row>
    <row r="1042" spans="1:10" s="31" customFormat="1" ht="24" customHeight="1">
      <c r="A1042" s="35" t="s">
        <v>1943</v>
      </c>
      <c r="B1042" s="36">
        <v>43389.673113425924</v>
      </c>
      <c r="C1042" s="35" t="s">
        <v>1987</v>
      </c>
      <c r="D1042" s="35" t="s">
        <v>1988</v>
      </c>
      <c r="E1042" s="35" t="s">
        <v>1989</v>
      </c>
      <c r="F1042" s="35" t="s">
        <v>1990</v>
      </c>
      <c r="G1042" s="35" t="s">
        <v>1991</v>
      </c>
      <c r="H1042" s="35" t="s">
        <v>107</v>
      </c>
      <c r="I1042" s="35" t="s">
        <v>233</v>
      </c>
      <c r="J1042" s="38">
        <v>104700</v>
      </c>
    </row>
    <row r="1043" spans="1:10" s="31" customFormat="1" ht="24" customHeight="1">
      <c r="A1043" s="35"/>
      <c r="B1043" s="36"/>
      <c r="C1043" s="35" t="s">
        <v>1212</v>
      </c>
      <c r="D1043" s="35" t="s">
        <v>1213</v>
      </c>
      <c r="E1043" s="35"/>
      <c r="F1043" s="35"/>
      <c r="G1043" s="35"/>
      <c r="H1043" s="35"/>
      <c r="I1043" s="35"/>
      <c r="J1043" s="38">
        <v>240000</v>
      </c>
    </row>
    <row r="1044" spans="1:10" s="31" customFormat="1" ht="24" customHeight="1">
      <c r="A1044" s="35" t="s">
        <v>1943</v>
      </c>
      <c r="B1044" s="36">
        <v>43199.474282407406</v>
      </c>
      <c r="C1044" s="35" t="s">
        <v>1214</v>
      </c>
      <c r="D1044" s="35" t="s">
        <v>1215</v>
      </c>
      <c r="E1044" s="35" t="s">
        <v>1992</v>
      </c>
      <c r="F1044" s="35" t="s">
        <v>1993</v>
      </c>
      <c r="G1044" s="35" t="s">
        <v>1994</v>
      </c>
      <c r="H1044" s="35" t="s">
        <v>107</v>
      </c>
      <c r="I1044" s="35" t="s">
        <v>233</v>
      </c>
      <c r="J1044" s="38">
        <v>80000</v>
      </c>
    </row>
    <row r="1045" spans="1:10" s="31" customFormat="1" ht="24" customHeight="1">
      <c r="A1045" s="35" t="s">
        <v>1943</v>
      </c>
      <c r="B1045" s="36">
        <v>43199.47190972222</v>
      </c>
      <c r="C1045" s="35" t="s">
        <v>1214</v>
      </c>
      <c r="D1045" s="35" t="s">
        <v>1215</v>
      </c>
      <c r="E1045" s="35" t="s">
        <v>1995</v>
      </c>
      <c r="F1045" s="35" t="s">
        <v>1217</v>
      </c>
      <c r="G1045" s="35" t="s">
        <v>1218</v>
      </c>
      <c r="H1045" s="35" t="s">
        <v>127</v>
      </c>
      <c r="I1045" s="35" t="s">
        <v>233</v>
      </c>
      <c r="J1045" s="38">
        <v>160000</v>
      </c>
    </row>
    <row r="1046" spans="1:10" s="31" customFormat="1" ht="24" customHeight="1">
      <c r="A1046" s="35"/>
      <c r="B1046" s="36"/>
      <c r="C1046" s="35" t="s">
        <v>1169</v>
      </c>
      <c r="D1046" s="35" t="s">
        <v>1170</v>
      </c>
      <c r="E1046" s="35"/>
      <c r="F1046" s="35"/>
      <c r="G1046" s="35"/>
      <c r="H1046" s="35"/>
      <c r="I1046" s="35"/>
      <c r="J1046" s="38">
        <v>160000</v>
      </c>
    </row>
    <row r="1047" spans="1:10" s="31" customFormat="1" ht="24" customHeight="1">
      <c r="A1047" s="35" t="s">
        <v>1943</v>
      </c>
      <c r="B1047" s="36">
        <v>43199.47329861111</v>
      </c>
      <c r="C1047" s="35" t="s">
        <v>1171</v>
      </c>
      <c r="D1047" s="35" t="s">
        <v>1172</v>
      </c>
      <c r="E1047" s="35" t="s">
        <v>1996</v>
      </c>
      <c r="F1047" s="35" t="s">
        <v>1997</v>
      </c>
      <c r="G1047" s="35" t="s">
        <v>1998</v>
      </c>
      <c r="H1047" s="35" t="s">
        <v>127</v>
      </c>
      <c r="I1047" s="35" t="s">
        <v>233</v>
      </c>
      <c r="J1047" s="38">
        <v>30000</v>
      </c>
    </row>
    <row r="1048" spans="1:10" s="31" customFormat="1" ht="24" customHeight="1">
      <c r="A1048" s="35" t="s">
        <v>1943</v>
      </c>
      <c r="B1048" s="36">
        <v>43474.67383101852</v>
      </c>
      <c r="C1048" s="35" t="s">
        <v>1171</v>
      </c>
      <c r="D1048" s="35" t="s">
        <v>1172</v>
      </c>
      <c r="E1048" s="35" t="s">
        <v>1999</v>
      </c>
      <c r="F1048" s="35" t="s">
        <v>1177</v>
      </c>
      <c r="G1048" s="35" t="s">
        <v>1178</v>
      </c>
      <c r="H1048" s="35" t="s">
        <v>107</v>
      </c>
      <c r="I1048" s="35" t="s">
        <v>233</v>
      </c>
      <c r="J1048" s="38">
        <v>130000</v>
      </c>
    </row>
    <row r="1049" spans="1:10" s="31" customFormat="1" ht="24" customHeight="1">
      <c r="A1049" s="35"/>
      <c r="B1049" s="36"/>
      <c r="C1049" s="35" t="s">
        <v>1182</v>
      </c>
      <c r="D1049" s="35" t="s">
        <v>1183</v>
      </c>
      <c r="E1049" s="35"/>
      <c r="F1049" s="35"/>
      <c r="G1049" s="35"/>
      <c r="H1049" s="35"/>
      <c r="I1049" s="35"/>
      <c r="J1049" s="38">
        <v>1253500</v>
      </c>
    </row>
    <row r="1050" spans="1:10" s="31" customFormat="1" ht="24" customHeight="1">
      <c r="A1050" s="35" t="s">
        <v>1943</v>
      </c>
      <c r="B1050" s="36">
        <v>43244.64144675926</v>
      </c>
      <c r="C1050" s="35" t="s">
        <v>1184</v>
      </c>
      <c r="D1050" s="35" t="s">
        <v>1185</v>
      </c>
      <c r="E1050" s="35" t="s">
        <v>2000</v>
      </c>
      <c r="F1050" s="35" t="s">
        <v>1160</v>
      </c>
      <c r="G1050" s="35" t="s">
        <v>1161</v>
      </c>
      <c r="H1050" s="35" t="s">
        <v>107</v>
      </c>
      <c r="I1050" s="35" t="s">
        <v>233</v>
      </c>
      <c r="J1050" s="38">
        <v>300</v>
      </c>
    </row>
    <row r="1051" spans="1:10" s="31" customFormat="1" ht="24" customHeight="1">
      <c r="A1051" s="35" t="s">
        <v>1943</v>
      </c>
      <c r="B1051" s="36">
        <v>43474.68096064815</v>
      </c>
      <c r="C1051" s="35" t="s">
        <v>1184</v>
      </c>
      <c r="D1051" s="35" t="s">
        <v>1185</v>
      </c>
      <c r="E1051" s="35" t="s">
        <v>2001</v>
      </c>
      <c r="F1051" s="35" t="s">
        <v>2002</v>
      </c>
      <c r="G1051" s="35" t="s">
        <v>2003</v>
      </c>
      <c r="H1051" s="35" t="s">
        <v>107</v>
      </c>
      <c r="I1051" s="35" t="s">
        <v>233</v>
      </c>
      <c r="J1051" s="38">
        <v>430000</v>
      </c>
    </row>
    <row r="1052" spans="1:10" s="31" customFormat="1" ht="24" customHeight="1">
      <c r="A1052" s="35" t="s">
        <v>1943</v>
      </c>
      <c r="B1052" s="36">
        <v>43244.41011574074</v>
      </c>
      <c r="C1052" s="35" t="s">
        <v>1184</v>
      </c>
      <c r="D1052" s="35" t="s">
        <v>1185</v>
      </c>
      <c r="E1052" s="35" t="s">
        <v>2004</v>
      </c>
      <c r="F1052" s="35" t="s">
        <v>1099</v>
      </c>
      <c r="G1052" s="35" t="s">
        <v>1100</v>
      </c>
      <c r="H1052" s="35" t="s">
        <v>107</v>
      </c>
      <c r="I1052" s="35" t="s">
        <v>233</v>
      </c>
      <c r="J1052" s="38">
        <v>235200</v>
      </c>
    </row>
    <row r="1053" spans="1:10" s="31" customFormat="1" ht="24" customHeight="1">
      <c r="A1053" s="35" t="s">
        <v>1943</v>
      </c>
      <c r="B1053" s="36">
        <v>43389.67204861111</v>
      </c>
      <c r="C1053" s="35" t="s">
        <v>1184</v>
      </c>
      <c r="D1053" s="35" t="s">
        <v>1185</v>
      </c>
      <c r="E1053" s="35" t="s">
        <v>2005</v>
      </c>
      <c r="F1053" s="35" t="s">
        <v>1180</v>
      </c>
      <c r="G1053" s="35" t="s">
        <v>1181</v>
      </c>
      <c r="H1053" s="35" t="s">
        <v>107</v>
      </c>
      <c r="I1053" s="35" t="s">
        <v>233</v>
      </c>
      <c r="J1053" s="38">
        <v>40000</v>
      </c>
    </row>
    <row r="1054" spans="1:10" s="31" customFormat="1" ht="24" customHeight="1">
      <c r="A1054" s="35" t="s">
        <v>1943</v>
      </c>
      <c r="B1054" s="36">
        <v>43389.670798611114</v>
      </c>
      <c r="C1054" s="35" t="s">
        <v>1184</v>
      </c>
      <c r="D1054" s="35" t="s">
        <v>1185</v>
      </c>
      <c r="E1054" s="35" t="s">
        <v>2006</v>
      </c>
      <c r="F1054" s="35" t="s">
        <v>1180</v>
      </c>
      <c r="G1054" s="35" t="s">
        <v>1181</v>
      </c>
      <c r="H1054" s="35" t="s">
        <v>107</v>
      </c>
      <c r="I1054" s="35" t="s">
        <v>233</v>
      </c>
      <c r="J1054" s="38">
        <v>171600</v>
      </c>
    </row>
    <row r="1055" spans="1:10" s="31" customFormat="1" ht="24" customHeight="1">
      <c r="A1055" s="35" t="s">
        <v>1943</v>
      </c>
      <c r="B1055" s="36">
        <v>43389.665185185186</v>
      </c>
      <c r="C1055" s="35" t="s">
        <v>1184</v>
      </c>
      <c r="D1055" s="35" t="s">
        <v>1185</v>
      </c>
      <c r="E1055" s="35" t="s">
        <v>2007</v>
      </c>
      <c r="F1055" s="35" t="s">
        <v>1180</v>
      </c>
      <c r="G1055" s="35" t="s">
        <v>1181</v>
      </c>
      <c r="H1055" s="35" t="s">
        <v>107</v>
      </c>
      <c r="I1055" s="35" t="s">
        <v>233</v>
      </c>
      <c r="J1055" s="38">
        <v>8600</v>
      </c>
    </row>
    <row r="1056" spans="1:10" s="31" customFormat="1" ht="24" customHeight="1">
      <c r="A1056" s="35" t="s">
        <v>1943</v>
      </c>
      <c r="B1056" s="36">
        <v>43389.668761574074</v>
      </c>
      <c r="C1056" s="35" t="s">
        <v>1184</v>
      </c>
      <c r="D1056" s="35" t="s">
        <v>1185</v>
      </c>
      <c r="E1056" s="35" t="s">
        <v>2008</v>
      </c>
      <c r="F1056" s="35" t="s">
        <v>1180</v>
      </c>
      <c r="G1056" s="35" t="s">
        <v>1181</v>
      </c>
      <c r="H1056" s="35" t="s">
        <v>107</v>
      </c>
      <c r="I1056" s="35" t="s">
        <v>233</v>
      </c>
      <c r="J1056" s="38">
        <v>77200</v>
      </c>
    </row>
    <row r="1057" spans="1:10" s="31" customFormat="1" ht="24" customHeight="1">
      <c r="A1057" s="35" t="s">
        <v>1943</v>
      </c>
      <c r="B1057" s="36">
        <v>43244.41142361111</v>
      </c>
      <c r="C1057" s="35" t="s">
        <v>1184</v>
      </c>
      <c r="D1057" s="35" t="s">
        <v>1185</v>
      </c>
      <c r="E1057" s="35" t="s">
        <v>2000</v>
      </c>
      <c r="F1057" s="35" t="s">
        <v>1160</v>
      </c>
      <c r="G1057" s="35" t="s">
        <v>1161</v>
      </c>
      <c r="H1057" s="35" t="s">
        <v>107</v>
      </c>
      <c r="I1057" s="35" t="s">
        <v>233</v>
      </c>
      <c r="J1057" s="38">
        <v>282000</v>
      </c>
    </row>
    <row r="1058" spans="1:10" s="31" customFormat="1" ht="24" customHeight="1">
      <c r="A1058" s="35" t="s">
        <v>1943</v>
      </c>
      <c r="B1058" s="36">
        <v>43389.66657407407</v>
      </c>
      <c r="C1058" s="35" t="s">
        <v>1184</v>
      </c>
      <c r="D1058" s="35" t="s">
        <v>1185</v>
      </c>
      <c r="E1058" s="35" t="s">
        <v>2009</v>
      </c>
      <c r="F1058" s="35" t="s">
        <v>1180</v>
      </c>
      <c r="G1058" s="35" t="s">
        <v>1181</v>
      </c>
      <c r="H1058" s="35" t="s">
        <v>107</v>
      </c>
      <c r="I1058" s="35" t="s">
        <v>233</v>
      </c>
      <c r="J1058" s="38">
        <v>8600</v>
      </c>
    </row>
    <row r="1059" spans="1:10" s="31" customFormat="1" ht="24" customHeight="1">
      <c r="A1059" s="35"/>
      <c r="B1059" s="36"/>
      <c r="C1059" s="35" t="s">
        <v>290</v>
      </c>
      <c r="D1059" s="35" t="s">
        <v>291</v>
      </c>
      <c r="E1059" s="35"/>
      <c r="F1059" s="35"/>
      <c r="G1059" s="35"/>
      <c r="H1059" s="35"/>
      <c r="I1059" s="35"/>
      <c r="J1059" s="38">
        <v>11620000</v>
      </c>
    </row>
    <row r="1060" spans="1:10" s="31" customFormat="1" ht="24" customHeight="1">
      <c r="A1060" s="35" t="s">
        <v>1943</v>
      </c>
      <c r="B1060" s="36">
        <v>43199.46518518519</v>
      </c>
      <c r="C1060" s="35" t="s">
        <v>292</v>
      </c>
      <c r="D1060" s="35" t="s">
        <v>293</v>
      </c>
      <c r="E1060" s="35" t="s">
        <v>2010</v>
      </c>
      <c r="F1060" s="35" t="s">
        <v>2011</v>
      </c>
      <c r="G1060" s="35" t="s">
        <v>2012</v>
      </c>
      <c r="H1060" s="35" t="s">
        <v>127</v>
      </c>
      <c r="I1060" s="35" t="s">
        <v>233</v>
      </c>
      <c r="J1060" s="38">
        <v>11620000</v>
      </c>
    </row>
    <row r="1061" spans="1:10" s="31" customFormat="1" ht="24" customHeight="1">
      <c r="A1061" s="35"/>
      <c r="B1061" s="36"/>
      <c r="C1061" s="35" t="s">
        <v>2013</v>
      </c>
      <c r="D1061" s="35" t="s">
        <v>2014</v>
      </c>
      <c r="E1061" s="35"/>
      <c r="F1061" s="35"/>
      <c r="G1061" s="35"/>
      <c r="H1061" s="35"/>
      <c r="I1061" s="35"/>
      <c r="J1061" s="38">
        <v>1550000</v>
      </c>
    </row>
    <row r="1062" spans="1:10" s="31" customFormat="1" ht="24" customHeight="1">
      <c r="A1062" s="35" t="s">
        <v>1943</v>
      </c>
      <c r="B1062" s="36">
        <v>43199.45947916667</v>
      </c>
      <c r="C1062" s="35" t="s">
        <v>2015</v>
      </c>
      <c r="D1062" s="35" t="s">
        <v>2016</v>
      </c>
      <c r="E1062" s="35" t="s">
        <v>2017</v>
      </c>
      <c r="F1062" s="35" t="s">
        <v>2011</v>
      </c>
      <c r="G1062" s="35" t="s">
        <v>2012</v>
      </c>
      <c r="H1062" s="35" t="s">
        <v>127</v>
      </c>
      <c r="I1062" s="35" t="s">
        <v>233</v>
      </c>
      <c r="J1062" s="38">
        <v>1550000</v>
      </c>
    </row>
    <row r="1063" spans="1:10" s="31" customFormat="1" ht="24" customHeight="1">
      <c r="A1063" s="35"/>
      <c r="B1063" s="36"/>
      <c r="C1063" s="35" t="s">
        <v>2018</v>
      </c>
      <c r="D1063" s="35" t="s">
        <v>2019</v>
      </c>
      <c r="E1063" s="35"/>
      <c r="F1063" s="35"/>
      <c r="G1063" s="35"/>
      <c r="H1063" s="35"/>
      <c r="I1063" s="35"/>
      <c r="J1063" s="38">
        <v>5000000</v>
      </c>
    </row>
    <row r="1064" spans="1:10" s="31" customFormat="1" ht="24" customHeight="1">
      <c r="A1064" s="35" t="s">
        <v>1943</v>
      </c>
      <c r="B1064" s="36">
        <v>43199.46461805556</v>
      </c>
      <c r="C1064" s="35" t="s">
        <v>2020</v>
      </c>
      <c r="D1064" s="35" t="s">
        <v>2021</v>
      </c>
      <c r="E1064" s="35" t="s">
        <v>2022</v>
      </c>
      <c r="F1064" s="35" t="s">
        <v>2011</v>
      </c>
      <c r="G1064" s="35" t="s">
        <v>2012</v>
      </c>
      <c r="H1064" s="35" t="s">
        <v>127</v>
      </c>
      <c r="I1064" s="35" t="s">
        <v>233</v>
      </c>
      <c r="J1064" s="38">
        <v>5000000</v>
      </c>
    </row>
    <row r="1065" spans="1:10" s="31" customFormat="1" ht="24" customHeight="1">
      <c r="A1065" s="35"/>
      <c r="B1065" s="36"/>
      <c r="C1065" s="35" t="s">
        <v>1042</v>
      </c>
      <c r="D1065" s="35" t="s">
        <v>1043</v>
      </c>
      <c r="E1065" s="35"/>
      <c r="F1065" s="35"/>
      <c r="G1065" s="35"/>
      <c r="H1065" s="35"/>
      <c r="I1065" s="35"/>
      <c r="J1065" s="38">
        <v>1840000</v>
      </c>
    </row>
    <row r="1066" spans="1:10" s="31" customFormat="1" ht="24" customHeight="1">
      <c r="A1066" s="35" t="s">
        <v>1943</v>
      </c>
      <c r="B1066" s="36">
        <v>43199.46412037037</v>
      </c>
      <c r="C1066" s="35" t="s">
        <v>1044</v>
      </c>
      <c r="D1066" s="35" t="s">
        <v>1045</v>
      </c>
      <c r="E1066" s="35" t="s">
        <v>2023</v>
      </c>
      <c r="F1066" s="35" t="s">
        <v>2011</v>
      </c>
      <c r="G1066" s="35" t="s">
        <v>2012</v>
      </c>
      <c r="H1066" s="35" t="s">
        <v>127</v>
      </c>
      <c r="I1066" s="35" t="s">
        <v>233</v>
      </c>
      <c r="J1066" s="38">
        <v>1840000</v>
      </c>
    </row>
    <row r="1067" spans="1:10" s="31" customFormat="1" ht="24" customHeight="1">
      <c r="A1067" s="35"/>
      <c r="B1067" s="36"/>
      <c r="C1067" s="35" t="s">
        <v>969</v>
      </c>
      <c r="D1067" s="35" t="s">
        <v>970</v>
      </c>
      <c r="E1067" s="35"/>
      <c r="F1067" s="35"/>
      <c r="G1067" s="35"/>
      <c r="H1067" s="35"/>
      <c r="I1067" s="35"/>
      <c r="J1067" s="38">
        <v>450000</v>
      </c>
    </row>
    <row r="1068" spans="1:10" s="31" customFormat="1" ht="24" customHeight="1">
      <c r="A1068" s="35" t="s">
        <v>1943</v>
      </c>
      <c r="B1068" s="36">
        <v>43235.38008101852</v>
      </c>
      <c r="C1068" s="35" t="s">
        <v>971</v>
      </c>
      <c r="D1068" s="35" t="s">
        <v>972</v>
      </c>
      <c r="E1068" s="35" t="s">
        <v>1050</v>
      </c>
      <c r="F1068" s="35" t="s">
        <v>1051</v>
      </c>
      <c r="G1068" s="35" t="s">
        <v>1052</v>
      </c>
      <c r="H1068" s="35" t="s">
        <v>107</v>
      </c>
      <c r="I1068" s="35" t="s">
        <v>233</v>
      </c>
      <c r="J1068" s="38">
        <v>450000</v>
      </c>
    </row>
    <row r="1069" spans="1:10" s="31" customFormat="1" ht="24" customHeight="1">
      <c r="A1069" s="35"/>
      <c r="B1069" s="36"/>
      <c r="C1069" s="35" t="s">
        <v>366</v>
      </c>
      <c r="D1069" s="35" t="s">
        <v>367</v>
      </c>
      <c r="E1069" s="35"/>
      <c r="F1069" s="35"/>
      <c r="G1069" s="35"/>
      <c r="H1069" s="35"/>
      <c r="I1069" s="35"/>
      <c r="J1069" s="38">
        <v>21067700</v>
      </c>
    </row>
    <row r="1070" spans="1:10" s="31" customFormat="1" ht="24" customHeight="1">
      <c r="A1070" s="35" t="s">
        <v>1943</v>
      </c>
      <c r="B1070" s="36">
        <v>43389.65118055556</v>
      </c>
      <c r="C1070" s="35" t="s">
        <v>368</v>
      </c>
      <c r="D1070" s="35" t="s">
        <v>369</v>
      </c>
      <c r="E1070" s="35" t="s">
        <v>2024</v>
      </c>
      <c r="F1070" s="35" t="s">
        <v>2025</v>
      </c>
      <c r="G1070" s="35" t="s">
        <v>2026</v>
      </c>
      <c r="H1070" s="35" t="s">
        <v>103</v>
      </c>
      <c r="I1070" s="35" t="s">
        <v>233</v>
      </c>
      <c r="J1070" s="38">
        <v>220000</v>
      </c>
    </row>
    <row r="1071" spans="1:10" s="31" customFormat="1" ht="24" customHeight="1">
      <c r="A1071" s="35" t="s">
        <v>1943</v>
      </c>
      <c r="B1071" s="36">
        <v>43474.643379629626</v>
      </c>
      <c r="C1071" s="35" t="s">
        <v>368</v>
      </c>
      <c r="D1071" s="35" t="s">
        <v>369</v>
      </c>
      <c r="E1071" s="35" t="s">
        <v>2027</v>
      </c>
      <c r="F1071" s="35" t="s">
        <v>2028</v>
      </c>
      <c r="G1071" s="35" t="s">
        <v>2029</v>
      </c>
      <c r="H1071" s="35" t="s">
        <v>103</v>
      </c>
      <c r="I1071" s="35" t="s">
        <v>233</v>
      </c>
      <c r="J1071" s="38">
        <v>140000</v>
      </c>
    </row>
    <row r="1072" spans="1:10" s="31" customFormat="1" ht="24" customHeight="1">
      <c r="A1072" s="35" t="s">
        <v>1943</v>
      </c>
      <c r="B1072" s="36">
        <v>43474.644780092596</v>
      </c>
      <c r="C1072" s="35" t="s">
        <v>368</v>
      </c>
      <c r="D1072" s="35" t="s">
        <v>369</v>
      </c>
      <c r="E1072" s="35" t="s">
        <v>2030</v>
      </c>
      <c r="F1072" s="35" t="s">
        <v>2031</v>
      </c>
      <c r="G1072" s="35" t="s">
        <v>2032</v>
      </c>
      <c r="H1072" s="35" t="s">
        <v>103</v>
      </c>
      <c r="I1072" s="35" t="s">
        <v>233</v>
      </c>
      <c r="J1072" s="38">
        <v>574000</v>
      </c>
    </row>
    <row r="1073" spans="1:10" s="31" customFormat="1" ht="24" customHeight="1">
      <c r="A1073" s="35" t="s">
        <v>1943</v>
      </c>
      <c r="B1073" s="36">
        <v>43391.36917824074</v>
      </c>
      <c r="C1073" s="35" t="s">
        <v>368</v>
      </c>
      <c r="D1073" s="35" t="s">
        <v>369</v>
      </c>
      <c r="E1073" s="35" t="s">
        <v>2033</v>
      </c>
      <c r="F1073" s="35" t="s">
        <v>2034</v>
      </c>
      <c r="G1073" s="35" t="s">
        <v>2035</v>
      </c>
      <c r="H1073" s="35" t="s">
        <v>107</v>
      </c>
      <c r="I1073" s="35" t="s">
        <v>233</v>
      </c>
      <c r="J1073" s="38">
        <v>223200</v>
      </c>
    </row>
    <row r="1074" spans="1:10" s="31" customFormat="1" ht="24" customHeight="1">
      <c r="A1074" s="35" t="s">
        <v>1943</v>
      </c>
      <c r="B1074" s="36">
        <v>43474.632361111115</v>
      </c>
      <c r="C1074" s="35" t="s">
        <v>368</v>
      </c>
      <c r="D1074" s="35" t="s">
        <v>369</v>
      </c>
      <c r="E1074" s="35" t="s">
        <v>2036</v>
      </c>
      <c r="F1074" s="35" t="s">
        <v>2037</v>
      </c>
      <c r="G1074" s="35" t="s">
        <v>2038</v>
      </c>
      <c r="H1074" s="35" t="s">
        <v>107</v>
      </c>
      <c r="I1074" s="35" t="s">
        <v>233</v>
      </c>
      <c r="J1074" s="38">
        <v>1310000</v>
      </c>
    </row>
    <row r="1075" spans="1:10" s="31" customFormat="1" ht="24" customHeight="1">
      <c r="A1075" s="35" t="s">
        <v>1943</v>
      </c>
      <c r="B1075" s="36">
        <v>43217.374606481484</v>
      </c>
      <c r="C1075" s="35" t="s">
        <v>368</v>
      </c>
      <c r="D1075" s="35" t="s">
        <v>369</v>
      </c>
      <c r="E1075" s="35" t="s">
        <v>2039</v>
      </c>
      <c r="F1075" s="35" t="s">
        <v>2040</v>
      </c>
      <c r="G1075" s="35" t="s">
        <v>2041</v>
      </c>
      <c r="H1075" s="35" t="s">
        <v>107</v>
      </c>
      <c r="I1075" s="35" t="s">
        <v>233</v>
      </c>
      <c r="J1075" s="38">
        <v>4132100</v>
      </c>
    </row>
    <row r="1076" spans="1:10" s="31" customFormat="1" ht="24" customHeight="1">
      <c r="A1076" s="35" t="s">
        <v>1943</v>
      </c>
      <c r="B1076" s="36">
        <v>43256.62684027778</v>
      </c>
      <c r="C1076" s="35" t="s">
        <v>368</v>
      </c>
      <c r="D1076" s="35" t="s">
        <v>369</v>
      </c>
      <c r="E1076" s="35" t="s">
        <v>2042</v>
      </c>
      <c r="F1076" s="35" t="s">
        <v>2043</v>
      </c>
      <c r="G1076" s="35" t="s">
        <v>2044</v>
      </c>
      <c r="H1076" s="35" t="s">
        <v>103</v>
      </c>
      <c r="I1076" s="35" t="s">
        <v>233</v>
      </c>
      <c r="J1076" s="38">
        <v>4000000</v>
      </c>
    </row>
    <row r="1077" spans="1:10" s="31" customFormat="1" ht="24" customHeight="1">
      <c r="A1077" s="35" t="s">
        <v>1943</v>
      </c>
      <c r="B1077" s="36">
        <v>43244.407430555555</v>
      </c>
      <c r="C1077" s="35" t="s">
        <v>368</v>
      </c>
      <c r="D1077" s="35" t="s">
        <v>369</v>
      </c>
      <c r="E1077" s="35" t="s">
        <v>2039</v>
      </c>
      <c r="F1077" s="35" t="s">
        <v>2040</v>
      </c>
      <c r="G1077" s="35" t="s">
        <v>2041</v>
      </c>
      <c r="H1077" s="35" t="s">
        <v>107</v>
      </c>
      <c r="I1077" s="35" t="s">
        <v>233</v>
      </c>
      <c r="J1077" s="38">
        <v>8400</v>
      </c>
    </row>
    <row r="1078" spans="1:10" s="31" customFormat="1" ht="24" customHeight="1">
      <c r="A1078" s="35" t="s">
        <v>1943</v>
      </c>
      <c r="B1078" s="36">
        <v>43404.35555555556</v>
      </c>
      <c r="C1078" s="35" t="s">
        <v>368</v>
      </c>
      <c r="D1078" s="35" t="s">
        <v>369</v>
      </c>
      <c r="E1078" s="35" t="s">
        <v>2045</v>
      </c>
      <c r="F1078" s="35" t="s">
        <v>2046</v>
      </c>
      <c r="G1078" s="35" t="s">
        <v>2047</v>
      </c>
      <c r="H1078" s="35" t="s">
        <v>103</v>
      </c>
      <c r="I1078" s="35" t="s">
        <v>233</v>
      </c>
      <c r="J1078" s="38">
        <v>5000000</v>
      </c>
    </row>
    <row r="1079" spans="1:10" s="31" customFormat="1" ht="24" customHeight="1">
      <c r="A1079" s="35" t="s">
        <v>1943</v>
      </c>
      <c r="B1079" s="36">
        <v>43199.457708333335</v>
      </c>
      <c r="C1079" s="35" t="s">
        <v>368</v>
      </c>
      <c r="D1079" s="35" t="s">
        <v>369</v>
      </c>
      <c r="E1079" s="35" t="s">
        <v>2048</v>
      </c>
      <c r="F1079" s="35" t="s">
        <v>2049</v>
      </c>
      <c r="G1079" s="35" t="s">
        <v>2050</v>
      </c>
      <c r="H1079" s="35" t="s">
        <v>103</v>
      </c>
      <c r="I1079" s="35" t="s">
        <v>233</v>
      </c>
      <c r="J1079" s="38">
        <v>4200000</v>
      </c>
    </row>
    <row r="1080" spans="1:10" s="31" customFormat="1" ht="24" customHeight="1">
      <c r="A1080" s="35" t="s">
        <v>1943</v>
      </c>
      <c r="B1080" s="36">
        <v>43391.442407407405</v>
      </c>
      <c r="C1080" s="35" t="s">
        <v>368</v>
      </c>
      <c r="D1080" s="35" t="s">
        <v>369</v>
      </c>
      <c r="E1080" s="35" t="s">
        <v>2051</v>
      </c>
      <c r="F1080" s="35" t="s">
        <v>2052</v>
      </c>
      <c r="G1080" s="35" t="s">
        <v>2053</v>
      </c>
      <c r="H1080" s="35" t="s">
        <v>103</v>
      </c>
      <c r="I1080" s="35" t="s">
        <v>233</v>
      </c>
      <c r="J1080" s="38">
        <v>460000</v>
      </c>
    </row>
    <row r="1081" spans="1:10" s="31" customFormat="1" ht="24" customHeight="1">
      <c r="A1081" s="35" t="s">
        <v>1943</v>
      </c>
      <c r="B1081" s="36">
        <v>43256.62747685185</v>
      </c>
      <c r="C1081" s="35" t="s">
        <v>368</v>
      </c>
      <c r="D1081" s="35" t="s">
        <v>369</v>
      </c>
      <c r="E1081" s="35" t="s">
        <v>2054</v>
      </c>
      <c r="F1081" s="35" t="s">
        <v>2055</v>
      </c>
      <c r="G1081" s="35" t="s">
        <v>2056</v>
      </c>
      <c r="H1081" s="35" t="s">
        <v>103</v>
      </c>
      <c r="I1081" s="35" t="s">
        <v>233</v>
      </c>
      <c r="J1081" s="38">
        <v>400000</v>
      </c>
    </row>
    <row r="1082" spans="1:10" s="31" customFormat="1" ht="24" customHeight="1">
      <c r="A1082" s="35" t="s">
        <v>1943</v>
      </c>
      <c r="B1082" s="36">
        <v>43391.440983796296</v>
      </c>
      <c r="C1082" s="35" t="s">
        <v>368</v>
      </c>
      <c r="D1082" s="35" t="s">
        <v>369</v>
      </c>
      <c r="E1082" s="35" t="s">
        <v>2057</v>
      </c>
      <c r="F1082" s="35" t="s">
        <v>2052</v>
      </c>
      <c r="G1082" s="35" t="s">
        <v>2053</v>
      </c>
      <c r="H1082" s="35" t="s">
        <v>103</v>
      </c>
      <c r="I1082" s="35" t="s">
        <v>233</v>
      </c>
      <c r="J1082" s="38">
        <v>400000</v>
      </c>
    </row>
    <row r="1083" spans="1:10" s="31" customFormat="1" ht="24" customHeight="1">
      <c r="A1083" s="35"/>
      <c r="B1083" s="36"/>
      <c r="C1083" s="35" t="s">
        <v>1204</v>
      </c>
      <c r="D1083" s="35" t="s">
        <v>1205</v>
      </c>
      <c r="E1083" s="35"/>
      <c r="F1083" s="35"/>
      <c r="G1083" s="35"/>
      <c r="H1083" s="35"/>
      <c r="I1083" s="35"/>
      <c r="J1083" s="38">
        <v>25230000</v>
      </c>
    </row>
    <row r="1084" spans="1:10" s="31" customFormat="1" ht="24" customHeight="1">
      <c r="A1084" s="35" t="s">
        <v>1943</v>
      </c>
      <c r="B1084" s="36">
        <v>43474.672488425924</v>
      </c>
      <c r="C1084" s="35" t="s">
        <v>1206</v>
      </c>
      <c r="D1084" s="35" t="s">
        <v>1207</v>
      </c>
      <c r="E1084" s="35" t="s">
        <v>2058</v>
      </c>
      <c r="F1084" s="35" t="s">
        <v>1209</v>
      </c>
      <c r="G1084" s="35" t="s">
        <v>1210</v>
      </c>
      <c r="H1084" s="35" t="s">
        <v>107</v>
      </c>
      <c r="I1084" s="35" t="s">
        <v>233</v>
      </c>
      <c r="J1084" s="38">
        <v>1820000</v>
      </c>
    </row>
    <row r="1085" spans="1:10" s="31" customFormat="1" ht="24" customHeight="1">
      <c r="A1085" s="35" t="s">
        <v>1943</v>
      </c>
      <c r="B1085" s="36">
        <v>43199.47109953704</v>
      </c>
      <c r="C1085" s="35" t="s">
        <v>1206</v>
      </c>
      <c r="D1085" s="35" t="s">
        <v>1207</v>
      </c>
      <c r="E1085" s="35" t="s">
        <v>2059</v>
      </c>
      <c r="F1085" s="35" t="s">
        <v>2060</v>
      </c>
      <c r="G1085" s="35" t="s">
        <v>2061</v>
      </c>
      <c r="H1085" s="35" t="s">
        <v>107</v>
      </c>
      <c r="I1085" s="35" t="s">
        <v>233</v>
      </c>
      <c r="J1085" s="38">
        <v>6690000</v>
      </c>
    </row>
    <row r="1086" spans="1:10" s="31" customFormat="1" ht="24" customHeight="1">
      <c r="A1086" s="35" t="s">
        <v>1943</v>
      </c>
      <c r="B1086" s="36">
        <v>43199.470601851855</v>
      </c>
      <c r="C1086" s="35" t="s">
        <v>1206</v>
      </c>
      <c r="D1086" s="35" t="s">
        <v>1207</v>
      </c>
      <c r="E1086" s="35" t="s">
        <v>2062</v>
      </c>
      <c r="F1086" s="35" t="s">
        <v>2060</v>
      </c>
      <c r="G1086" s="35" t="s">
        <v>2061</v>
      </c>
      <c r="H1086" s="35" t="s">
        <v>127</v>
      </c>
      <c r="I1086" s="35" t="s">
        <v>233</v>
      </c>
      <c r="J1086" s="38">
        <v>16720000</v>
      </c>
    </row>
    <row r="1087" spans="1:10" s="31" customFormat="1" ht="24" customHeight="1">
      <c r="A1087" s="35"/>
      <c r="B1087" s="36"/>
      <c r="C1087" s="35"/>
      <c r="D1087" s="35" t="s">
        <v>2063</v>
      </c>
      <c r="E1087" s="35"/>
      <c r="F1087" s="35"/>
      <c r="G1087" s="35"/>
      <c r="H1087" s="35"/>
      <c r="I1087" s="35"/>
      <c r="J1087" s="38">
        <v>144088900</v>
      </c>
    </row>
    <row r="1088" spans="1:10" s="31" customFormat="1" ht="24" customHeight="1">
      <c r="A1088" s="35"/>
      <c r="B1088" s="36"/>
      <c r="C1088" s="35" t="s">
        <v>2064</v>
      </c>
      <c r="D1088" s="35" t="s">
        <v>2065</v>
      </c>
      <c r="E1088" s="35"/>
      <c r="F1088" s="35"/>
      <c r="G1088" s="35"/>
      <c r="H1088" s="35"/>
      <c r="I1088" s="35"/>
      <c r="J1088" s="38">
        <v>400000</v>
      </c>
    </row>
    <row r="1089" spans="1:10" s="31" customFormat="1" ht="24" customHeight="1">
      <c r="A1089" s="35" t="s">
        <v>2063</v>
      </c>
      <c r="B1089" s="36">
        <v>43473.71886574074</v>
      </c>
      <c r="C1089" s="35" t="s">
        <v>2066</v>
      </c>
      <c r="D1089" s="35" t="s">
        <v>2067</v>
      </c>
      <c r="E1089" s="35" t="s">
        <v>2068</v>
      </c>
      <c r="F1089" s="35" t="s">
        <v>2069</v>
      </c>
      <c r="G1089" s="35" t="s">
        <v>2070</v>
      </c>
      <c r="H1089" s="35" t="s">
        <v>103</v>
      </c>
      <c r="I1089" s="35" t="s">
        <v>609</v>
      </c>
      <c r="J1089" s="38">
        <v>400000</v>
      </c>
    </row>
    <row r="1090" spans="1:10" s="31" customFormat="1" ht="24" customHeight="1">
      <c r="A1090" s="35"/>
      <c r="B1090" s="36"/>
      <c r="C1090" s="35" t="s">
        <v>1521</v>
      </c>
      <c r="D1090" s="35" t="s">
        <v>1522</v>
      </c>
      <c r="E1090" s="35"/>
      <c r="F1090" s="35"/>
      <c r="G1090" s="35"/>
      <c r="H1090" s="35"/>
      <c r="I1090" s="35"/>
      <c r="J1090" s="38">
        <v>280000</v>
      </c>
    </row>
    <row r="1091" spans="1:10" s="31" customFormat="1" ht="24" customHeight="1">
      <c r="A1091" s="35" t="s">
        <v>2063</v>
      </c>
      <c r="B1091" s="36">
        <v>43473.71922453704</v>
      </c>
      <c r="C1091" s="35" t="s">
        <v>1523</v>
      </c>
      <c r="D1091" s="35" t="s">
        <v>1524</v>
      </c>
      <c r="E1091" s="35" t="s">
        <v>2071</v>
      </c>
      <c r="F1091" s="35" t="s">
        <v>2072</v>
      </c>
      <c r="G1091" s="35" t="s">
        <v>2073</v>
      </c>
      <c r="H1091" s="35" t="s">
        <v>103</v>
      </c>
      <c r="I1091" s="35" t="s">
        <v>609</v>
      </c>
      <c r="J1091" s="38">
        <v>280000</v>
      </c>
    </row>
    <row r="1092" spans="1:10" s="31" customFormat="1" ht="24" customHeight="1">
      <c r="A1092" s="35"/>
      <c r="B1092" s="36"/>
      <c r="C1092" s="35" t="s">
        <v>2074</v>
      </c>
      <c r="D1092" s="35" t="s">
        <v>2075</v>
      </c>
      <c r="E1092" s="35"/>
      <c r="F1092" s="35"/>
      <c r="G1092" s="35"/>
      <c r="H1092" s="35"/>
      <c r="I1092" s="35"/>
      <c r="J1092" s="38">
        <v>22980000</v>
      </c>
    </row>
    <row r="1093" spans="1:10" s="31" customFormat="1" ht="24" customHeight="1">
      <c r="A1093" s="35" t="s">
        <v>2063</v>
      </c>
      <c r="B1093" s="36">
        <v>43403.65721064815</v>
      </c>
      <c r="C1093" s="35" t="s">
        <v>2076</v>
      </c>
      <c r="D1093" s="35" t="s">
        <v>2077</v>
      </c>
      <c r="E1093" s="35" t="s">
        <v>2078</v>
      </c>
      <c r="F1093" s="35" t="s">
        <v>2079</v>
      </c>
      <c r="G1093" s="35" t="s">
        <v>2080</v>
      </c>
      <c r="H1093" s="35" t="s">
        <v>107</v>
      </c>
      <c r="I1093" s="35" t="s">
        <v>609</v>
      </c>
      <c r="J1093" s="38">
        <v>5030000</v>
      </c>
    </row>
    <row r="1094" spans="1:10" s="31" customFormat="1" ht="24" customHeight="1">
      <c r="A1094" s="35" t="s">
        <v>2063</v>
      </c>
      <c r="B1094" s="36">
        <v>43123.34517361111</v>
      </c>
      <c r="C1094" s="35" t="s">
        <v>2076</v>
      </c>
      <c r="D1094" s="35" t="s">
        <v>2077</v>
      </c>
      <c r="E1094" s="35" t="s">
        <v>2081</v>
      </c>
      <c r="F1094" s="35" t="s">
        <v>2082</v>
      </c>
      <c r="G1094" s="35" t="s">
        <v>2083</v>
      </c>
      <c r="H1094" s="35" t="s">
        <v>107</v>
      </c>
      <c r="I1094" s="35" t="s">
        <v>609</v>
      </c>
      <c r="J1094" s="38">
        <v>16850000</v>
      </c>
    </row>
    <row r="1095" spans="1:10" s="31" customFormat="1" ht="24" customHeight="1">
      <c r="A1095" s="35" t="s">
        <v>2063</v>
      </c>
      <c r="B1095" s="36">
        <v>43403.65793981482</v>
      </c>
      <c r="C1095" s="35" t="s">
        <v>2076</v>
      </c>
      <c r="D1095" s="35" t="s">
        <v>2077</v>
      </c>
      <c r="E1095" s="35" t="s">
        <v>2084</v>
      </c>
      <c r="F1095" s="35" t="s">
        <v>2085</v>
      </c>
      <c r="G1095" s="35" t="s">
        <v>2086</v>
      </c>
      <c r="H1095" s="35" t="s">
        <v>107</v>
      </c>
      <c r="I1095" s="35" t="s">
        <v>609</v>
      </c>
      <c r="J1095" s="38">
        <v>1100000</v>
      </c>
    </row>
    <row r="1096" spans="1:10" s="31" customFormat="1" ht="24" customHeight="1">
      <c r="A1096" s="35"/>
      <c r="B1096" s="36"/>
      <c r="C1096" s="35" t="s">
        <v>1270</v>
      </c>
      <c r="D1096" s="35" t="s">
        <v>1271</v>
      </c>
      <c r="E1096" s="35"/>
      <c r="F1096" s="35"/>
      <c r="G1096" s="35"/>
      <c r="H1096" s="35"/>
      <c r="I1096" s="35"/>
      <c r="J1096" s="38">
        <v>47770000</v>
      </c>
    </row>
    <row r="1097" spans="1:10" s="31" customFormat="1" ht="24" customHeight="1">
      <c r="A1097" s="35" t="s">
        <v>2063</v>
      </c>
      <c r="B1097" s="36">
        <v>43123.349583333336</v>
      </c>
      <c r="C1097" s="35" t="s">
        <v>1272</v>
      </c>
      <c r="D1097" s="35" t="s">
        <v>1273</v>
      </c>
      <c r="E1097" s="35" t="s">
        <v>2087</v>
      </c>
      <c r="F1097" s="35" t="s">
        <v>1321</v>
      </c>
      <c r="G1097" s="35" t="s">
        <v>1322</v>
      </c>
      <c r="H1097" s="35" t="s">
        <v>107</v>
      </c>
      <c r="I1097" s="35" t="s">
        <v>609</v>
      </c>
      <c r="J1097" s="38">
        <v>33400000</v>
      </c>
    </row>
    <row r="1098" spans="1:10" s="31" customFormat="1" ht="24" customHeight="1">
      <c r="A1098" s="35" t="s">
        <v>2063</v>
      </c>
      <c r="B1098" s="36">
        <v>43362.63365740741</v>
      </c>
      <c r="C1098" s="35" t="s">
        <v>1272</v>
      </c>
      <c r="D1098" s="35" t="s">
        <v>1273</v>
      </c>
      <c r="E1098" s="35" t="s">
        <v>2088</v>
      </c>
      <c r="F1098" s="35" t="s">
        <v>1278</v>
      </c>
      <c r="G1098" s="35" t="s">
        <v>1279</v>
      </c>
      <c r="H1098" s="35" t="s">
        <v>107</v>
      </c>
      <c r="I1098" s="35" t="s">
        <v>609</v>
      </c>
      <c r="J1098" s="38">
        <v>14370000</v>
      </c>
    </row>
    <row r="1099" spans="1:10" s="31" customFormat="1" ht="24" customHeight="1">
      <c r="A1099" s="35"/>
      <c r="B1099" s="36"/>
      <c r="C1099" s="35" t="s">
        <v>2089</v>
      </c>
      <c r="D1099" s="35" t="s">
        <v>2090</v>
      </c>
      <c r="E1099" s="35"/>
      <c r="F1099" s="35"/>
      <c r="G1099" s="35"/>
      <c r="H1099" s="35"/>
      <c r="I1099" s="35"/>
      <c r="J1099" s="38">
        <v>4530000</v>
      </c>
    </row>
    <row r="1100" spans="1:10" s="31" customFormat="1" ht="24" customHeight="1">
      <c r="A1100" s="35" t="s">
        <v>2063</v>
      </c>
      <c r="B1100" s="36">
        <v>43402.72715277778</v>
      </c>
      <c r="C1100" s="35" t="s">
        <v>2091</v>
      </c>
      <c r="D1100" s="35" t="s">
        <v>2092</v>
      </c>
      <c r="E1100" s="35" t="s">
        <v>2093</v>
      </c>
      <c r="F1100" s="35" t="s">
        <v>2094</v>
      </c>
      <c r="G1100" s="35" t="s">
        <v>2095</v>
      </c>
      <c r="H1100" s="35" t="s">
        <v>107</v>
      </c>
      <c r="I1100" s="35" t="s">
        <v>609</v>
      </c>
      <c r="J1100" s="38">
        <v>4530000</v>
      </c>
    </row>
    <row r="1101" spans="1:10" s="31" customFormat="1" ht="24" customHeight="1">
      <c r="A1101" s="35"/>
      <c r="B1101" s="36"/>
      <c r="C1101" s="35" t="s">
        <v>1358</v>
      </c>
      <c r="D1101" s="35" t="s">
        <v>1359</v>
      </c>
      <c r="E1101" s="35"/>
      <c r="F1101" s="35"/>
      <c r="G1101" s="35"/>
      <c r="H1101" s="35"/>
      <c r="I1101" s="35"/>
      <c r="J1101" s="38">
        <v>950000</v>
      </c>
    </row>
    <row r="1102" spans="1:10" s="31" customFormat="1" ht="24" customHeight="1">
      <c r="A1102" s="35" t="s">
        <v>2063</v>
      </c>
      <c r="B1102" s="36">
        <v>43355.339108796295</v>
      </c>
      <c r="C1102" s="35" t="s">
        <v>1360</v>
      </c>
      <c r="D1102" s="35" t="s">
        <v>1361</v>
      </c>
      <c r="E1102" s="35" t="s">
        <v>2096</v>
      </c>
      <c r="F1102" s="35" t="s">
        <v>2097</v>
      </c>
      <c r="G1102" s="35" t="s">
        <v>2098</v>
      </c>
      <c r="H1102" s="35" t="s">
        <v>107</v>
      </c>
      <c r="I1102" s="35" t="s">
        <v>609</v>
      </c>
      <c r="J1102" s="38">
        <v>650000</v>
      </c>
    </row>
    <row r="1103" spans="1:10" s="31" customFormat="1" ht="24" customHeight="1">
      <c r="A1103" s="35" t="s">
        <v>2063</v>
      </c>
      <c r="B1103" s="36">
        <v>43354.63952546296</v>
      </c>
      <c r="C1103" s="35" t="s">
        <v>1360</v>
      </c>
      <c r="D1103" s="35" t="s">
        <v>1361</v>
      </c>
      <c r="E1103" s="35" t="s">
        <v>2099</v>
      </c>
      <c r="F1103" s="35" t="s">
        <v>2097</v>
      </c>
      <c r="G1103" s="35" t="s">
        <v>2098</v>
      </c>
      <c r="H1103" s="35" t="s">
        <v>107</v>
      </c>
      <c r="I1103" s="35" t="s">
        <v>609</v>
      </c>
      <c r="J1103" s="38">
        <v>300000</v>
      </c>
    </row>
    <row r="1104" spans="1:10" s="31" customFormat="1" ht="24" customHeight="1">
      <c r="A1104" s="35"/>
      <c r="B1104" s="36"/>
      <c r="C1104" s="35" t="s">
        <v>1365</v>
      </c>
      <c r="D1104" s="35" t="s">
        <v>1366</v>
      </c>
      <c r="E1104" s="35"/>
      <c r="F1104" s="35"/>
      <c r="G1104" s="35"/>
      <c r="H1104" s="35"/>
      <c r="I1104" s="35"/>
      <c r="J1104" s="38">
        <v>6850000</v>
      </c>
    </row>
    <row r="1105" spans="1:10" s="31" customFormat="1" ht="24" customHeight="1">
      <c r="A1105" s="35" t="s">
        <v>2063</v>
      </c>
      <c r="B1105" s="36">
        <v>43189.45675925926</v>
      </c>
      <c r="C1105" s="35" t="s">
        <v>1367</v>
      </c>
      <c r="D1105" s="35" t="s">
        <v>1368</v>
      </c>
      <c r="E1105" s="35" t="s">
        <v>2100</v>
      </c>
      <c r="F1105" s="35" t="s">
        <v>2101</v>
      </c>
      <c r="G1105" s="35" t="s">
        <v>2102</v>
      </c>
      <c r="H1105" s="35" t="s">
        <v>127</v>
      </c>
      <c r="I1105" s="35" t="s">
        <v>609</v>
      </c>
      <c r="J1105" s="38">
        <v>6850000</v>
      </c>
    </row>
    <row r="1106" spans="1:10" s="31" customFormat="1" ht="24" customHeight="1">
      <c r="A1106" s="35"/>
      <c r="B1106" s="36"/>
      <c r="C1106" s="35" t="s">
        <v>1376</v>
      </c>
      <c r="D1106" s="35" t="s">
        <v>1377</v>
      </c>
      <c r="E1106" s="35"/>
      <c r="F1106" s="35"/>
      <c r="G1106" s="35"/>
      <c r="H1106" s="35"/>
      <c r="I1106" s="35"/>
      <c r="J1106" s="38">
        <v>40420000</v>
      </c>
    </row>
    <row r="1107" spans="1:10" s="31" customFormat="1" ht="24" customHeight="1">
      <c r="A1107" s="35" t="s">
        <v>2063</v>
      </c>
      <c r="B1107" s="36">
        <v>43123.34736111111</v>
      </c>
      <c r="C1107" s="35" t="s">
        <v>1378</v>
      </c>
      <c r="D1107" s="35" t="s">
        <v>1379</v>
      </c>
      <c r="E1107" s="35" t="s">
        <v>2103</v>
      </c>
      <c r="F1107" s="35" t="s">
        <v>2104</v>
      </c>
      <c r="G1107" s="35" t="s">
        <v>2105</v>
      </c>
      <c r="H1107" s="35" t="s">
        <v>107</v>
      </c>
      <c r="I1107" s="35" t="s">
        <v>609</v>
      </c>
      <c r="J1107" s="38">
        <v>40420000</v>
      </c>
    </row>
    <row r="1108" spans="1:10" s="31" customFormat="1" ht="24" customHeight="1">
      <c r="A1108" s="35"/>
      <c r="B1108" s="36"/>
      <c r="C1108" s="35" t="s">
        <v>1383</v>
      </c>
      <c r="D1108" s="35" t="s">
        <v>1384</v>
      </c>
      <c r="E1108" s="35"/>
      <c r="F1108" s="35"/>
      <c r="G1108" s="35"/>
      <c r="H1108" s="35"/>
      <c r="I1108" s="35"/>
      <c r="J1108" s="38">
        <v>40400</v>
      </c>
    </row>
    <row r="1109" spans="1:10" s="31" customFormat="1" ht="24" customHeight="1">
      <c r="A1109" s="35" t="s">
        <v>2063</v>
      </c>
      <c r="B1109" s="36">
        <v>43264.42701388889</v>
      </c>
      <c r="C1109" s="35" t="s">
        <v>1385</v>
      </c>
      <c r="D1109" s="35" t="s">
        <v>1386</v>
      </c>
      <c r="E1109" s="35" t="s">
        <v>2106</v>
      </c>
      <c r="F1109" s="35" t="s">
        <v>1398</v>
      </c>
      <c r="G1109" s="35" t="s">
        <v>1399</v>
      </c>
      <c r="H1109" s="35" t="s">
        <v>107</v>
      </c>
      <c r="I1109" s="35" t="s">
        <v>609</v>
      </c>
      <c r="J1109" s="38">
        <v>40400</v>
      </c>
    </row>
    <row r="1110" spans="1:10" s="31" customFormat="1" ht="24" customHeight="1">
      <c r="A1110" s="35" t="s">
        <v>2063</v>
      </c>
      <c r="B1110" s="36">
        <v>43353.43686342592</v>
      </c>
      <c r="C1110" s="35" t="s">
        <v>1385</v>
      </c>
      <c r="D1110" s="35" t="s">
        <v>1386</v>
      </c>
      <c r="E1110" s="35" t="s">
        <v>2107</v>
      </c>
      <c r="F1110" s="35" t="s">
        <v>1388</v>
      </c>
      <c r="G1110" s="35" t="s">
        <v>1389</v>
      </c>
      <c r="H1110" s="35" t="s">
        <v>127</v>
      </c>
      <c r="I1110" s="35" t="s">
        <v>609</v>
      </c>
      <c r="J1110" s="38">
        <v>0</v>
      </c>
    </row>
    <row r="1111" spans="1:10" s="31" customFormat="1" ht="24" customHeight="1">
      <c r="A1111" s="35"/>
      <c r="B1111" s="36"/>
      <c r="C1111" s="35" t="s">
        <v>2108</v>
      </c>
      <c r="D1111" s="35" t="s">
        <v>2109</v>
      </c>
      <c r="E1111" s="35"/>
      <c r="F1111" s="35"/>
      <c r="G1111" s="35"/>
      <c r="H1111" s="35"/>
      <c r="I1111" s="35"/>
      <c r="J1111" s="38">
        <v>60000</v>
      </c>
    </row>
    <row r="1112" spans="1:10" s="31" customFormat="1" ht="24" customHeight="1">
      <c r="A1112" s="35" t="s">
        <v>2063</v>
      </c>
      <c r="B1112" s="36">
        <v>43473.71974537037</v>
      </c>
      <c r="C1112" s="35" t="s">
        <v>2110</v>
      </c>
      <c r="D1112" s="35" t="s">
        <v>2111</v>
      </c>
      <c r="E1112" s="35" t="s">
        <v>2112</v>
      </c>
      <c r="F1112" s="35" t="s">
        <v>2113</v>
      </c>
      <c r="G1112" s="35" t="s">
        <v>2114</v>
      </c>
      <c r="H1112" s="35" t="s">
        <v>103</v>
      </c>
      <c r="I1112" s="35" t="s">
        <v>609</v>
      </c>
      <c r="J1112" s="38">
        <v>60000</v>
      </c>
    </row>
    <row r="1113" spans="1:10" s="31" customFormat="1" ht="24" customHeight="1">
      <c r="A1113" s="35"/>
      <c r="B1113" s="36"/>
      <c r="C1113" s="35" t="s">
        <v>1429</v>
      </c>
      <c r="D1113" s="35" t="s">
        <v>1430</v>
      </c>
      <c r="E1113" s="35"/>
      <c r="F1113" s="35"/>
      <c r="G1113" s="35"/>
      <c r="H1113" s="35"/>
      <c r="I1113" s="35"/>
      <c r="J1113" s="38">
        <v>9723500</v>
      </c>
    </row>
    <row r="1114" spans="1:10" s="31" customFormat="1" ht="24" customHeight="1">
      <c r="A1114" s="35" t="s">
        <v>2063</v>
      </c>
      <c r="B1114" s="36">
        <v>43354.40547453704</v>
      </c>
      <c r="C1114" s="35" t="s">
        <v>1431</v>
      </c>
      <c r="D1114" s="35" t="s">
        <v>1432</v>
      </c>
      <c r="E1114" s="35" t="s">
        <v>2115</v>
      </c>
      <c r="F1114" s="35" t="s">
        <v>2116</v>
      </c>
      <c r="G1114" s="35" t="s">
        <v>2117</v>
      </c>
      <c r="H1114" s="35" t="s">
        <v>127</v>
      </c>
      <c r="I1114" s="35" t="s">
        <v>609</v>
      </c>
      <c r="J1114" s="38">
        <v>868600</v>
      </c>
    </row>
    <row r="1115" spans="1:10" s="31" customFormat="1" ht="24" customHeight="1">
      <c r="A1115" s="35" t="s">
        <v>2063</v>
      </c>
      <c r="B1115" s="36">
        <v>43354.42322916666</v>
      </c>
      <c r="C1115" s="35" t="s">
        <v>1431</v>
      </c>
      <c r="D1115" s="35" t="s">
        <v>1432</v>
      </c>
      <c r="E1115" s="35" t="s">
        <v>2118</v>
      </c>
      <c r="F1115" s="35" t="s">
        <v>2119</v>
      </c>
      <c r="G1115" s="35" t="s">
        <v>2120</v>
      </c>
      <c r="H1115" s="35" t="s">
        <v>107</v>
      </c>
      <c r="I1115" s="35" t="s">
        <v>609</v>
      </c>
      <c r="J1115" s="38">
        <v>788600</v>
      </c>
    </row>
    <row r="1116" spans="1:10" s="31" customFormat="1" ht="24" customHeight="1">
      <c r="A1116" s="35" t="s">
        <v>2063</v>
      </c>
      <c r="B1116" s="36">
        <v>43354.406331018516</v>
      </c>
      <c r="C1116" s="35" t="s">
        <v>1431</v>
      </c>
      <c r="D1116" s="35" t="s">
        <v>1432</v>
      </c>
      <c r="E1116" s="35" t="s">
        <v>2121</v>
      </c>
      <c r="F1116" s="35" t="s">
        <v>2116</v>
      </c>
      <c r="G1116" s="35" t="s">
        <v>2117</v>
      </c>
      <c r="H1116" s="35" t="s">
        <v>127</v>
      </c>
      <c r="I1116" s="35" t="s">
        <v>609</v>
      </c>
      <c r="J1116" s="38">
        <v>1715900</v>
      </c>
    </row>
    <row r="1117" spans="1:10" s="31" customFormat="1" ht="24" customHeight="1">
      <c r="A1117" s="35" t="s">
        <v>2063</v>
      </c>
      <c r="B1117" s="36">
        <v>43354.42238425926</v>
      </c>
      <c r="C1117" s="35" t="s">
        <v>1431</v>
      </c>
      <c r="D1117" s="35" t="s">
        <v>1432</v>
      </c>
      <c r="E1117" s="35" t="s">
        <v>2122</v>
      </c>
      <c r="F1117" s="35" t="s">
        <v>2119</v>
      </c>
      <c r="G1117" s="35" t="s">
        <v>2120</v>
      </c>
      <c r="H1117" s="35" t="s">
        <v>127</v>
      </c>
      <c r="I1117" s="35" t="s">
        <v>609</v>
      </c>
      <c r="J1117" s="38">
        <v>5256800</v>
      </c>
    </row>
    <row r="1118" spans="1:10" s="31" customFormat="1" ht="24" customHeight="1">
      <c r="A1118" s="35" t="s">
        <v>2063</v>
      </c>
      <c r="B1118" s="36">
        <v>43354.42505787037</v>
      </c>
      <c r="C1118" s="35" t="s">
        <v>1431</v>
      </c>
      <c r="D1118" s="35" t="s">
        <v>1432</v>
      </c>
      <c r="E1118" s="35" t="s">
        <v>2123</v>
      </c>
      <c r="F1118" s="35" t="s">
        <v>2119</v>
      </c>
      <c r="G1118" s="35" t="s">
        <v>2120</v>
      </c>
      <c r="H1118" s="35" t="s">
        <v>107</v>
      </c>
      <c r="I1118" s="35" t="s">
        <v>609</v>
      </c>
      <c r="J1118" s="38">
        <v>235500</v>
      </c>
    </row>
    <row r="1119" spans="1:10" s="31" customFormat="1" ht="24" customHeight="1">
      <c r="A1119" s="35" t="s">
        <v>2063</v>
      </c>
      <c r="B1119" s="36">
        <v>43354.42439814815</v>
      </c>
      <c r="C1119" s="35" t="s">
        <v>1431</v>
      </c>
      <c r="D1119" s="35" t="s">
        <v>1432</v>
      </c>
      <c r="E1119" s="35" t="s">
        <v>2124</v>
      </c>
      <c r="F1119" s="35" t="s">
        <v>2119</v>
      </c>
      <c r="G1119" s="35" t="s">
        <v>2120</v>
      </c>
      <c r="H1119" s="35" t="s">
        <v>127</v>
      </c>
      <c r="I1119" s="35" t="s">
        <v>609</v>
      </c>
      <c r="J1119" s="38">
        <v>858100</v>
      </c>
    </row>
    <row r="1120" spans="1:10" s="31" customFormat="1" ht="24" customHeight="1">
      <c r="A1120" s="35"/>
      <c r="B1120" s="36"/>
      <c r="C1120" s="35" t="s">
        <v>1513</v>
      </c>
      <c r="D1120" s="35" t="s">
        <v>1514</v>
      </c>
      <c r="E1120" s="35"/>
      <c r="F1120" s="35"/>
      <c r="G1120" s="35"/>
      <c r="H1120" s="35"/>
      <c r="I1120" s="35"/>
      <c r="J1120" s="38">
        <v>9720000</v>
      </c>
    </row>
    <row r="1121" spans="1:10" s="31" customFormat="1" ht="24" customHeight="1">
      <c r="A1121" s="35" t="s">
        <v>2063</v>
      </c>
      <c r="B1121" s="36">
        <v>43402.72369212963</v>
      </c>
      <c r="C1121" s="35" t="s">
        <v>1515</v>
      </c>
      <c r="D1121" s="35" t="s">
        <v>1516</v>
      </c>
      <c r="E1121" s="35" t="s">
        <v>2125</v>
      </c>
      <c r="F1121" s="35" t="s">
        <v>2126</v>
      </c>
      <c r="G1121" s="35" t="s">
        <v>2127</v>
      </c>
      <c r="H1121" s="35" t="s">
        <v>107</v>
      </c>
      <c r="I1121" s="35" t="s">
        <v>609</v>
      </c>
      <c r="J1121" s="38">
        <v>2230000</v>
      </c>
    </row>
    <row r="1122" spans="1:10" s="31" customFormat="1" ht="24" customHeight="1">
      <c r="A1122" s="35" t="s">
        <v>2063</v>
      </c>
      <c r="B1122" s="36">
        <v>43404.39398148148</v>
      </c>
      <c r="C1122" s="35" t="s">
        <v>1515</v>
      </c>
      <c r="D1122" s="35" t="s">
        <v>1516</v>
      </c>
      <c r="E1122" s="35" t="s">
        <v>2128</v>
      </c>
      <c r="F1122" s="35" t="s">
        <v>2129</v>
      </c>
      <c r="G1122" s="35" t="s">
        <v>2130</v>
      </c>
      <c r="H1122" s="35" t="s">
        <v>127</v>
      </c>
      <c r="I1122" s="35" t="s">
        <v>609</v>
      </c>
      <c r="J1122" s="38">
        <v>7490000</v>
      </c>
    </row>
    <row r="1123" spans="1:10" s="31" customFormat="1" ht="24" customHeight="1">
      <c r="A1123" s="35"/>
      <c r="B1123" s="36"/>
      <c r="C1123" s="35" t="s">
        <v>2131</v>
      </c>
      <c r="D1123" s="35" t="s">
        <v>2132</v>
      </c>
      <c r="E1123" s="35"/>
      <c r="F1123" s="35"/>
      <c r="G1123" s="35"/>
      <c r="H1123" s="35"/>
      <c r="I1123" s="35"/>
      <c r="J1123" s="38">
        <v>365000</v>
      </c>
    </row>
    <row r="1124" spans="1:10" s="31" customFormat="1" ht="24" customHeight="1">
      <c r="A1124" s="35" t="s">
        <v>2063</v>
      </c>
      <c r="B1124" s="36">
        <v>43241.47355324074</v>
      </c>
      <c r="C1124" s="35" t="s">
        <v>2133</v>
      </c>
      <c r="D1124" s="35" t="s">
        <v>2134</v>
      </c>
      <c r="E1124" s="35" t="s">
        <v>2135</v>
      </c>
      <c r="F1124" s="35" t="s">
        <v>2136</v>
      </c>
      <c r="G1124" s="35" t="s">
        <v>2137</v>
      </c>
      <c r="H1124" s="35" t="s">
        <v>103</v>
      </c>
      <c r="I1124" s="35" t="s">
        <v>609</v>
      </c>
      <c r="J1124" s="38">
        <v>365000</v>
      </c>
    </row>
    <row r="1125" spans="1:10" s="31" customFormat="1" ht="24" customHeight="1">
      <c r="A1125" s="35"/>
      <c r="B1125" s="36"/>
      <c r="C1125" s="35"/>
      <c r="D1125" s="35" t="s">
        <v>2138</v>
      </c>
      <c r="E1125" s="35"/>
      <c r="F1125" s="35"/>
      <c r="G1125" s="35"/>
      <c r="H1125" s="35"/>
      <c r="I1125" s="35"/>
      <c r="J1125" s="38">
        <v>860000</v>
      </c>
    </row>
    <row r="1126" spans="1:10" s="31" customFormat="1" ht="24" customHeight="1">
      <c r="A1126" s="35"/>
      <c r="B1126" s="36"/>
      <c r="C1126" s="35" t="s">
        <v>108</v>
      </c>
      <c r="D1126" s="35" t="s">
        <v>109</v>
      </c>
      <c r="E1126" s="35"/>
      <c r="F1126" s="35"/>
      <c r="G1126" s="35"/>
      <c r="H1126" s="35"/>
      <c r="I1126" s="35"/>
      <c r="J1126" s="38">
        <v>120000</v>
      </c>
    </row>
    <row r="1127" spans="1:10" s="31" customFormat="1" ht="24" customHeight="1">
      <c r="A1127" s="35" t="s">
        <v>2138</v>
      </c>
      <c r="B1127" s="36">
        <v>43433.373715277776</v>
      </c>
      <c r="C1127" s="35" t="s">
        <v>110</v>
      </c>
      <c r="D1127" s="35" t="s">
        <v>111</v>
      </c>
      <c r="E1127" s="35" t="s">
        <v>2139</v>
      </c>
      <c r="F1127" s="35" t="s">
        <v>2140</v>
      </c>
      <c r="G1127" s="35" t="s">
        <v>2141</v>
      </c>
      <c r="H1127" s="35" t="s">
        <v>103</v>
      </c>
      <c r="I1127" s="35" t="s">
        <v>2142</v>
      </c>
      <c r="J1127" s="38">
        <v>120000</v>
      </c>
    </row>
    <row r="1128" spans="1:10" s="31" customFormat="1" ht="24" customHeight="1">
      <c r="A1128" s="35"/>
      <c r="B1128" s="36"/>
      <c r="C1128" s="35" t="s">
        <v>314</v>
      </c>
      <c r="D1128" s="35" t="s">
        <v>315</v>
      </c>
      <c r="E1128" s="35"/>
      <c r="F1128" s="35"/>
      <c r="G1128" s="35"/>
      <c r="H1128" s="35"/>
      <c r="I1128" s="35"/>
      <c r="J1128" s="38">
        <v>740000</v>
      </c>
    </row>
    <row r="1129" spans="1:10" s="31" customFormat="1" ht="24" customHeight="1">
      <c r="A1129" s="35" t="s">
        <v>2138</v>
      </c>
      <c r="B1129" s="36">
        <v>43444.41296296296</v>
      </c>
      <c r="C1129" s="35" t="s">
        <v>316</v>
      </c>
      <c r="D1129" s="35" t="s">
        <v>317</v>
      </c>
      <c r="E1129" s="35" t="s">
        <v>2143</v>
      </c>
      <c r="F1129" s="35" t="s">
        <v>2144</v>
      </c>
      <c r="G1129" s="35" t="s">
        <v>2145</v>
      </c>
      <c r="H1129" s="35" t="s">
        <v>103</v>
      </c>
      <c r="I1129" s="35" t="s">
        <v>2142</v>
      </c>
      <c r="J1129" s="38">
        <v>500000</v>
      </c>
    </row>
    <row r="1130" spans="1:10" s="31" customFormat="1" ht="24" customHeight="1">
      <c r="A1130" s="35" t="s">
        <v>2138</v>
      </c>
      <c r="B1130" s="36">
        <v>43433.36931712963</v>
      </c>
      <c r="C1130" s="35" t="s">
        <v>316</v>
      </c>
      <c r="D1130" s="35" t="s">
        <v>317</v>
      </c>
      <c r="E1130" s="35" t="s">
        <v>2146</v>
      </c>
      <c r="F1130" s="35" t="s">
        <v>2147</v>
      </c>
      <c r="G1130" s="35" t="s">
        <v>2148</v>
      </c>
      <c r="H1130" s="35" t="s">
        <v>103</v>
      </c>
      <c r="I1130" s="35" t="s">
        <v>2142</v>
      </c>
      <c r="J1130" s="38">
        <v>40000</v>
      </c>
    </row>
    <row r="1131" spans="1:10" s="31" customFormat="1" ht="24" customHeight="1">
      <c r="A1131" s="35" t="s">
        <v>2138</v>
      </c>
      <c r="B1131" s="36">
        <v>43412.66239583334</v>
      </c>
      <c r="C1131" s="35" t="s">
        <v>316</v>
      </c>
      <c r="D1131" s="35" t="s">
        <v>317</v>
      </c>
      <c r="E1131" s="35" t="s">
        <v>2149</v>
      </c>
      <c r="F1131" s="35" t="s">
        <v>2150</v>
      </c>
      <c r="G1131" s="35" t="s">
        <v>2151</v>
      </c>
      <c r="H1131" s="35" t="s">
        <v>103</v>
      </c>
      <c r="I1131" s="35" t="s">
        <v>2142</v>
      </c>
      <c r="J1131" s="38">
        <v>200000</v>
      </c>
    </row>
    <row r="1132" spans="1:10" s="31" customFormat="1" ht="24" customHeight="1">
      <c r="A1132" s="35"/>
      <c r="B1132" s="36"/>
      <c r="C1132" s="35"/>
      <c r="D1132" s="35" t="s">
        <v>2152</v>
      </c>
      <c r="E1132" s="35"/>
      <c r="F1132" s="35"/>
      <c r="G1132" s="35"/>
      <c r="H1132" s="35"/>
      <c r="I1132" s="35"/>
      <c r="J1132" s="38">
        <v>33721706.4</v>
      </c>
    </row>
    <row r="1133" spans="1:10" s="31" customFormat="1" ht="24" customHeight="1">
      <c r="A1133" s="35"/>
      <c r="B1133" s="36"/>
      <c r="C1133" s="35" t="s">
        <v>271</v>
      </c>
      <c r="D1133" s="35" t="s">
        <v>272</v>
      </c>
      <c r="E1133" s="35"/>
      <c r="F1133" s="35"/>
      <c r="G1133" s="35"/>
      <c r="H1133" s="35"/>
      <c r="I1133" s="35"/>
      <c r="J1133" s="38">
        <v>80000</v>
      </c>
    </row>
    <row r="1134" spans="1:10" s="31" customFormat="1" ht="24" customHeight="1">
      <c r="A1134" s="35" t="s">
        <v>2152</v>
      </c>
      <c r="B1134" s="36">
        <v>43474.406805555554</v>
      </c>
      <c r="C1134" s="35" t="s">
        <v>273</v>
      </c>
      <c r="D1134" s="35" t="s">
        <v>274</v>
      </c>
      <c r="E1134" s="35" t="s">
        <v>2153</v>
      </c>
      <c r="F1134" s="35" t="s">
        <v>2154</v>
      </c>
      <c r="G1134" s="35" t="s">
        <v>2155</v>
      </c>
      <c r="H1134" s="35" t="s">
        <v>107</v>
      </c>
      <c r="I1134" s="35" t="s">
        <v>2156</v>
      </c>
      <c r="J1134" s="38">
        <v>80000</v>
      </c>
    </row>
    <row r="1135" spans="1:10" s="31" customFormat="1" ht="24" customHeight="1">
      <c r="A1135" s="35"/>
      <c r="B1135" s="36"/>
      <c r="C1135" s="35" t="s">
        <v>366</v>
      </c>
      <c r="D1135" s="35" t="s">
        <v>367</v>
      </c>
      <c r="E1135" s="35"/>
      <c r="F1135" s="35"/>
      <c r="G1135" s="35"/>
      <c r="H1135" s="35"/>
      <c r="I1135" s="35"/>
      <c r="J1135" s="38">
        <v>7100</v>
      </c>
    </row>
    <row r="1136" spans="1:10" s="31" customFormat="1" ht="24" customHeight="1">
      <c r="A1136" s="35" t="s">
        <v>2152</v>
      </c>
      <c r="B1136" s="36">
        <v>43445.39991898148</v>
      </c>
      <c r="C1136" s="35" t="s">
        <v>368</v>
      </c>
      <c r="D1136" s="35" t="s">
        <v>369</v>
      </c>
      <c r="E1136" s="35" t="s">
        <v>2157</v>
      </c>
      <c r="F1136" s="35" t="s">
        <v>2158</v>
      </c>
      <c r="G1136" s="35" t="s">
        <v>2159</v>
      </c>
      <c r="H1136" s="35" t="s">
        <v>107</v>
      </c>
      <c r="I1136" s="35" t="s">
        <v>2156</v>
      </c>
      <c r="J1136" s="38">
        <v>7100</v>
      </c>
    </row>
    <row r="1137" spans="1:10" s="31" customFormat="1" ht="24" customHeight="1">
      <c r="A1137" s="35"/>
      <c r="B1137" s="36"/>
      <c r="C1137" s="35" t="s">
        <v>2160</v>
      </c>
      <c r="D1137" s="35" t="s">
        <v>2161</v>
      </c>
      <c r="E1137" s="35"/>
      <c r="F1137" s="35"/>
      <c r="G1137" s="35"/>
      <c r="H1137" s="35"/>
      <c r="I1137" s="35"/>
      <c r="J1137" s="38">
        <v>190000</v>
      </c>
    </row>
    <row r="1138" spans="1:10" s="31" customFormat="1" ht="24" customHeight="1">
      <c r="A1138" s="35" t="s">
        <v>2152</v>
      </c>
      <c r="B1138" s="36">
        <v>43474.42481481482</v>
      </c>
      <c r="C1138" s="35" t="s">
        <v>2162</v>
      </c>
      <c r="D1138" s="35" t="s">
        <v>2163</v>
      </c>
      <c r="E1138" s="35" t="s">
        <v>2164</v>
      </c>
      <c r="F1138" s="35" t="s">
        <v>2165</v>
      </c>
      <c r="G1138" s="35" t="s">
        <v>2166</v>
      </c>
      <c r="H1138" s="35" t="s">
        <v>107</v>
      </c>
      <c r="I1138" s="35" t="s">
        <v>2156</v>
      </c>
      <c r="J1138" s="38">
        <v>190000</v>
      </c>
    </row>
    <row r="1139" spans="1:10" s="31" customFormat="1" ht="24" customHeight="1">
      <c r="A1139" s="35"/>
      <c r="B1139" s="36"/>
      <c r="C1139" s="35" t="s">
        <v>2167</v>
      </c>
      <c r="D1139" s="35" t="s">
        <v>2168</v>
      </c>
      <c r="E1139" s="35"/>
      <c r="F1139" s="35"/>
      <c r="G1139" s="35"/>
      <c r="H1139" s="35"/>
      <c r="I1139" s="35"/>
      <c r="J1139" s="38">
        <v>2185000</v>
      </c>
    </row>
    <row r="1140" spans="1:10" s="31" customFormat="1" ht="24" customHeight="1">
      <c r="A1140" s="35" t="s">
        <v>2152</v>
      </c>
      <c r="B1140" s="36">
        <v>43474.4090162037</v>
      </c>
      <c r="C1140" s="35" t="s">
        <v>2169</v>
      </c>
      <c r="D1140" s="35" t="s">
        <v>2170</v>
      </c>
      <c r="E1140" s="35" t="s">
        <v>2171</v>
      </c>
      <c r="F1140" s="35" t="s">
        <v>2172</v>
      </c>
      <c r="G1140" s="35" t="s">
        <v>2173</v>
      </c>
      <c r="H1140" s="35" t="s">
        <v>107</v>
      </c>
      <c r="I1140" s="35" t="s">
        <v>2156</v>
      </c>
      <c r="J1140" s="38">
        <v>2185000</v>
      </c>
    </row>
    <row r="1141" spans="1:10" s="31" customFormat="1" ht="24" customHeight="1">
      <c r="A1141" s="35"/>
      <c r="B1141" s="36"/>
      <c r="C1141" s="35" t="s">
        <v>2174</v>
      </c>
      <c r="D1141" s="35" t="s">
        <v>2175</v>
      </c>
      <c r="E1141" s="35"/>
      <c r="F1141" s="35"/>
      <c r="G1141" s="35"/>
      <c r="H1141" s="35"/>
      <c r="I1141" s="35"/>
      <c r="J1141" s="38">
        <v>28820000</v>
      </c>
    </row>
    <row r="1142" spans="1:10" s="31" customFormat="1" ht="24" customHeight="1">
      <c r="A1142" s="35" t="s">
        <v>2152</v>
      </c>
      <c r="B1142" s="36">
        <v>43272.7312962963</v>
      </c>
      <c r="C1142" s="35" t="s">
        <v>2176</v>
      </c>
      <c r="D1142" s="35" t="s">
        <v>2177</v>
      </c>
      <c r="E1142" s="35" t="s">
        <v>2178</v>
      </c>
      <c r="F1142" s="35" t="s">
        <v>2179</v>
      </c>
      <c r="G1142" s="35" t="s">
        <v>2180</v>
      </c>
      <c r="H1142" s="35" t="s">
        <v>107</v>
      </c>
      <c r="I1142" s="35" t="s">
        <v>2156</v>
      </c>
      <c r="J1142" s="38">
        <v>800000</v>
      </c>
    </row>
    <row r="1143" spans="1:10" s="31" customFormat="1" ht="24" customHeight="1">
      <c r="A1143" s="35" t="s">
        <v>2152</v>
      </c>
      <c r="B1143" s="36">
        <v>43305.73436342592</v>
      </c>
      <c r="C1143" s="35" t="s">
        <v>2176</v>
      </c>
      <c r="D1143" s="35" t="s">
        <v>2177</v>
      </c>
      <c r="E1143" s="35" t="s">
        <v>2181</v>
      </c>
      <c r="F1143" s="35" t="s">
        <v>2179</v>
      </c>
      <c r="G1143" s="35" t="s">
        <v>2180</v>
      </c>
      <c r="H1143" s="35" t="s">
        <v>107</v>
      </c>
      <c r="I1143" s="35" t="s">
        <v>2156</v>
      </c>
      <c r="J1143" s="38">
        <v>7308157</v>
      </c>
    </row>
    <row r="1144" spans="1:10" s="31" customFormat="1" ht="24" customHeight="1">
      <c r="A1144" s="35" t="s">
        <v>2152</v>
      </c>
      <c r="B1144" s="36">
        <v>43305.72721064815</v>
      </c>
      <c r="C1144" s="35" t="s">
        <v>2176</v>
      </c>
      <c r="D1144" s="35" t="s">
        <v>2177</v>
      </c>
      <c r="E1144" s="35" t="s">
        <v>2182</v>
      </c>
      <c r="F1144" s="35" t="s">
        <v>2179</v>
      </c>
      <c r="G1144" s="35" t="s">
        <v>2180</v>
      </c>
      <c r="H1144" s="35" t="s">
        <v>107</v>
      </c>
      <c r="I1144" s="35" t="s">
        <v>2156</v>
      </c>
      <c r="J1144" s="38">
        <v>127259</v>
      </c>
    </row>
    <row r="1145" spans="1:10" s="31" customFormat="1" ht="24" customHeight="1">
      <c r="A1145" s="35" t="s">
        <v>2152</v>
      </c>
      <c r="B1145" s="36">
        <v>43272.7312962963</v>
      </c>
      <c r="C1145" s="35" t="s">
        <v>2176</v>
      </c>
      <c r="D1145" s="35" t="s">
        <v>2177</v>
      </c>
      <c r="E1145" s="35" t="s">
        <v>2183</v>
      </c>
      <c r="F1145" s="35" t="s">
        <v>2179</v>
      </c>
      <c r="G1145" s="35" t="s">
        <v>2180</v>
      </c>
      <c r="H1145" s="35" t="s">
        <v>107</v>
      </c>
      <c r="I1145" s="35" t="s">
        <v>2156</v>
      </c>
      <c r="J1145" s="38">
        <v>519000</v>
      </c>
    </row>
    <row r="1146" spans="1:10" s="31" customFormat="1" ht="24" customHeight="1">
      <c r="A1146" s="35" t="s">
        <v>2152</v>
      </c>
      <c r="B1146" s="36">
        <v>43312.42346064815</v>
      </c>
      <c r="C1146" s="35" t="s">
        <v>2176</v>
      </c>
      <c r="D1146" s="35" t="s">
        <v>2177</v>
      </c>
      <c r="E1146" s="35" t="s">
        <v>2184</v>
      </c>
      <c r="F1146" s="35" t="s">
        <v>2179</v>
      </c>
      <c r="G1146" s="35" t="s">
        <v>2180</v>
      </c>
      <c r="H1146" s="35" t="s">
        <v>107</v>
      </c>
      <c r="I1146" s="35" t="s">
        <v>2156</v>
      </c>
      <c r="J1146" s="38">
        <v>302851</v>
      </c>
    </row>
    <row r="1147" spans="1:10" s="31" customFormat="1" ht="24" customHeight="1">
      <c r="A1147" s="35" t="s">
        <v>2152</v>
      </c>
      <c r="B1147" s="36">
        <v>43272.735289351855</v>
      </c>
      <c r="C1147" s="35" t="s">
        <v>2176</v>
      </c>
      <c r="D1147" s="35" t="s">
        <v>2177</v>
      </c>
      <c r="E1147" s="35" t="s">
        <v>2185</v>
      </c>
      <c r="F1147" s="35" t="s">
        <v>2186</v>
      </c>
      <c r="G1147" s="35" t="s">
        <v>2187</v>
      </c>
      <c r="H1147" s="35" t="s">
        <v>127</v>
      </c>
      <c r="I1147" s="35" t="s">
        <v>2156</v>
      </c>
      <c r="J1147" s="38">
        <v>4428489</v>
      </c>
    </row>
    <row r="1148" spans="1:10" s="31" customFormat="1" ht="24" customHeight="1">
      <c r="A1148" s="35" t="s">
        <v>2152</v>
      </c>
      <c r="B1148" s="36">
        <v>43312.42201388889</v>
      </c>
      <c r="C1148" s="35" t="s">
        <v>2176</v>
      </c>
      <c r="D1148" s="35" t="s">
        <v>2177</v>
      </c>
      <c r="E1148" s="35" t="s">
        <v>2188</v>
      </c>
      <c r="F1148" s="35" t="s">
        <v>2186</v>
      </c>
      <c r="G1148" s="35" t="s">
        <v>2187</v>
      </c>
      <c r="H1148" s="35" t="s">
        <v>127</v>
      </c>
      <c r="I1148" s="35" t="s">
        <v>2156</v>
      </c>
      <c r="J1148" s="38">
        <v>7451511</v>
      </c>
    </row>
    <row r="1149" spans="1:10" s="31" customFormat="1" ht="24" customHeight="1">
      <c r="A1149" s="35" t="s">
        <v>2152</v>
      </c>
      <c r="B1149" s="36">
        <v>43272.7312962963</v>
      </c>
      <c r="C1149" s="35" t="s">
        <v>2176</v>
      </c>
      <c r="D1149" s="35" t="s">
        <v>2177</v>
      </c>
      <c r="E1149" s="35" t="s">
        <v>2189</v>
      </c>
      <c r="F1149" s="35" t="s">
        <v>2179</v>
      </c>
      <c r="G1149" s="35" t="s">
        <v>2180</v>
      </c>
      <c r="H1149" s="35" t="s">
        <v>107</v>
      </c>
      <c r="I1149" s="35" t="s">
        <v>2156</v>
      </c>
      <c r="J1149" s="38">
        <v>137000</v>
      </c>
    </row>
    <row r="1150" spans="1:10" s="31" customFormat="1" ht="24" customHeight="1">
      <c r="A1150" s="35" t="s">
        <v>2152</v>
      </c>
      <c r="B1150" s="36">
        <v>43474.407905092594</v>
      </c>
      <c r="C1150" s="35" t="s">
        <v>2176</v>
      </c>
      <c r="D1150" s="35" t="s">
        <v>2177</v>
      </c>
      <c r="E1150" s="35" t="s">
        <v>2190</v>
      </c>
      <c r="F1150" s="35" t="s">
        <v>2191</v>
      </c>
      <c r="G1150" s="35" t="s">
        <v>2192</v>
      </c>
      <c r="H1150" s="35" t="s">
        <v>127</v>
      </c>
      <c r="I1150" s="35" t="s">
        <v>2156</v>
      </c>
      <c r="J1150" s="38">
        <v>7130000</v>
      </c>
    </row>
    <row r="1151" spans="1:10" s="31" customFormat="1" ht="24" customHeight="1">
      <c r="A1151" s="35" t="s">
        <v>2152</v>
      </c>
      <c r="B1151" s="36">
        <v>43305.72721064815</v>
      </c>
      <c r="C1151" s="35" t="s">
        <v>2176</v>
      </c>
      <c r="D1151" s="35" t="s">
        <v>2177</v>
      </c>
      <c r="E1151" s="35" t="s">
        <v>2193</v>
      </c>
      <c r="F1151" s="35" t="s">
        <v>2179</v>
      </c>
      <c r="G1151" s="35" t="s">
        <v>2180</v>
      </c>
      <c r="H1151" s="35" t="s">
        <v>107</v>
      </c>
      <c r="I1151" s="35" t="s">
        <v>2156</v>
      </c>
      <c r="J1151" s="38">
        <v>615733</v>
      </c>
    </row>
    <row r="1152" spans="1:10" s="31" customFormat="1" ht="24" customHeight="1">
      <c r="A1152" s="35"/>
      <c r="B1152" s="36"/>
      <c r="C1152" s="35" t="s">
        <v>2194</v>
      </c>
      <c r="D1152" s="35" t="s">
        <v>2195</v>
      </c>
      <c r="E1152" s="35"/>
      <c r="F1152" s="35"/>
      <c r="G1152" s="35"/>
      <c r="H1152" s="35"/>
      <c r="I1152" s="35"/>
      <c r="J1152" s="38">
        <v>2439606.4</v>
      </c>
    </row>
    <row r="1153" spans="1:10" s="31" customFormat="1" ht="24" customHeight="1">
      <c r="A1153" s="35" t="s">
        <v>2152</v>
      </c>
      <c r="B1153" s="36">
        <v>43474.41153935185</v>
      </c>
      <c r="C1153" s="35" t="s">
        <v>2196</v>
      </c>
      <c r="D1153" s="35" t="s">
        <v>2197</v>
      </c>
      <c r="E1153" s="35" t="s">
        <v>2198</v>
      </c>
      <c r="F1153" s="35" t="s">
        <v>2199</v>
      </c>
      <c r="G1153" s="35" t="s">
        <v>2200</v>
      </c>
      <c r="H1153" s="35" t="s">
        <v>107</v>
      </c>
      <c r="I1153" s="35" t="s">
        <v>2156</v>
      </c>
      <c r="J1153" s="38">
        <v>140000</v>
      </c>
    </row>
    <row r="1154" spans="1:10" s="31" customFormat="1" ht="24" customHeight="1">
      <c r="A1154" s="35" t="s">
        <v>2152</v>
      </c>
      <c r="B1154" s="36">
        <v>43241.444016203706</v>
      </c>
      <c r="C1154" s="35" t="s">
        <v>2196</v>
      </c>
      <c r="D1154" s="35" t="s">
        <v>2197</v>
      </c>
      <c r="E1154" s="35" t="s">
        <v>2201</v>
      </c>
      <c r="F1154" s="35" t="s">
        <v>2202</v>
      </c>
      <c r="G1154" s="35" t="s">
        <v>2203</v>
      </c>
      <c r="H1154" s="35" t="s">
        <v>107</v>
      </c>
      <c r="I1154" s="35" t="s">
        <v>2156</v>
      </c>
      <c r="J1154" s="38">
        <v>300731.48</v>
      </c>
    </row>
    <row r="1155" spans="1:10" s="31" customFormat="1" ht="24" customHeight="1">
      <c r="A1155" s="35" t="s">
        <v>2152</v>
      </c>
      <c r="B1155" s="36">
        <v>43474.41153935185</v>
      </c>
      <c r="C1155" s="35" t="s">
        <v>2196</v>
      </c>
      <c r="D1155" s="35" t="s">
        <v>2197</v>
      </c>
      <c r="E1155" s="35" t="s">
        <v>2204</v>
      </c>
      <c r="F1155" s="35" t="s">
        <v>2199</v>
      </c>
      <c r="G1155" s="35" t="s">
        <v>2200</v>
      </c>
      <c r="H1155" s="35" t="s">
        <v>107</v>
      </c>
      <c r="I1155" s="35" t="s">
        <v>2156</v>
      </c>
      <c r="J1155" s="38">
        <v>1659606.4</v>
      </c>
    </row>
    <row r="1156" spans="1:10" s="31" customFormat="1" ht="24" customHeight="1">
      <c r="A1156" s="35" t="s">
        <v>2152</v>
      </c>
      <c r="B1156" s="36">
        <v>43474.423784722225</v>
      </c>
      <c r="C1156" s="35" t="s">
        <v>2196</v>
      </c>
      <c r="D1156" s="35" t="s">
        <v>2197</v>
      </c>
      <c r="E1156" s="35" t="s">
        <v>2205</v>
      </c>
      <c r="F1156" s="35" t="s">
        <v>2202</v>
      </c>
      <c r="G1156" s="35" t="s">
        <v>2203</v>
      </c>
      <c r="H1156" s="35" t="s">
        <v>107</v>
      </c>
      <c r="I1156" s="35" t="s">
        <v>2156</v>
      </c>
      <c r="J1156" s="38">
        <v>339268.52</v>
      </c>
    </row>
  </sheetData>
  <sheetProtection/>
  <mergeCells count="1">
    <mergeCell ref="A2:J2"/>
  </mergeCells>
  <printOptions/>
  <pageMargins left="0.7479166666666667" right="0.6298611111111111" top="0.5111111111111111" bottom="0.4326388888888889" header="0.3145833333333333" footer="0.275"/>
  <pageSetup fitToHeight="0" fitToWidth="1" orientation="portrait" paperSize="9" scale="82"/>
</worksheet>
</file>

<file path=xl/worksheets/sheet5.xml><?xml version="1.0" encoding="utf-8"?>
<worksheet xmlns="http://schemas.openxmlformats.org/spreadsheetml/2006/main" xmlns:r="http://schemas.openxmlformats.org/officeDocument/2006/relationships">
  <dimension ref="A1:G26"/>
  <sheetViews>
    <sheetView workbookViewId="0" topLeftCell="A1">
      <pane xSplit="5" ySplit="4" topLeftCell="F5" activePane="bottomRight" state="frozen"/>
      <selection pane="bottomRight" activeCell="F25" sqref="F25"/>
    </sheetView>
  </sheetViews>
  <sheetFormatPr defaultColWidth="9.00390625" defaultRowHeight="14.25"/>
  <cols>
    <col min="1" max="1" width="29.125" style="0" customWidth="1"/>
    <col min="2" max="2" width="10.00390625" style="0" customWidth="1"/>
    <col min="3" max="4" width="9.25390625" style="0" customWidth="1"/>
    <col min="5" max="5" width="7.875" style="0" customWidth="1"/>
    <col min="6" max="6" width="8.875" style="0" customWidth="1"/>
    <col min="7" max="7" width="8.625" style="0" customWidth="1"/>
  </cols>
  <sheetData>
    <row r="1" ht="24.75" customHeight="1">
      <c r="A1" s="29" t="s">
        <v>2206</v>
      </c>
    </row>
    <row r="2" spans="1:7" ht="32.25" customHeight="1">
      <c r="A2" s="78" t="s">
        <v>2207</v>
      </c>
      <c r="B2" s="78"/>
      <c r="C2" s="78"/>
      <c r="D2" s="78"/>
      <c r="E2" s="78"/>
      <c r="F2" s="78"/>
      <c r="G2" s="78"/>
    </row>
    <row r="3" spans="6:7" ht="18.75" customHeight="1">
      <c r="F3" s="79" t="s">
        <v>2</v>
      </c>
      <c r="G3" s="79"/>
    </row>
    <row r="4" spans="1:7" ht="36.75" customHeight="1">
      <c r="A4" s="80" t="s">
        <v>3</v>
      </c>
      <c r="B4" s="81" t="s">
        <v>2208</v>
      </c>
      <c r="C4" s="81" t="s">
        <v>5</v>
      </c>
      <c r="D4" s="81" t="s">
        <v>2209</v>
      </c>
      <c r="E4" s="81" t="s">
        <v>7</v>
      </c>
      <c r="F4" s="82" t="s">
        <v>8</v>
      </c>
      <c r="G4" s="82" t="s">
        <v>9</v>
      </c>
    </row>
    <row r="5" spans="1:7" ht="25.5" customHeight="1">
      <c r="A5" s="83" t="s">
        <v>2210</v>
      </c>
      <c r="B5" s="84">
        <v>46923</v>
      </c>
      <c r="C5" s="83">
        <v>46800</v>
      </c>
      <c r="D5" s="85">
        <f>C5/B5*100</f>
        <v>99.73786842273512</v>
      </c>
      <c r="E5" s="86">
        <v>38122</v>
      </c>
      <c r="F5" s="87">
        <f>C5-E5</f>
        <v>8678</v>
      </c>
      <c r="G5" s="88">
        <f>F5/E5*100</f>
        <v>22.763758459682073</v>
      </c>
    </row>
    <row r="6" spans="1:7" ht="25.5" customHeight="1">
      <c r="A6" s="83" t="s">
        <v>2211</v>
      </c>
      <c r="B6" s="84">
        <v>381</v>
      </c>
      <c r="C6" s="83">
        <v>8</v>
      </c>
      <c r="D6" s="85">
        <f aca="true" t="shared" si="0" ref="D6:D43">C6/B6*100</f>
        <v>2.099737532808399</v>
      </c>
      <c r="E6" s="86">
        <v>359</v>
      </c>
      <c r="F6" s="87">
        <f aca="true" t="shared" si="1" ref="F6:F38">C6-E6</f>
        <v>-351</v>
      </c>
      <c r="G6" s="88">
        <f aca="true" t="shared" si="2" ref="G6:G36">F6/E6*100</f>
        <v>-97.7715877437326</v>
      </c>
    </row>
    <row r="7" spans="1:7" ht="25.5" customHeight="1">
      <c r="A7" s="83" t="s">
        <v>2212</v>
      </c>
      <c r="B7" s="84">
        <v>19209</v>
      </c>
      <c r="C7" s="83">
        <v>19206</v>
      </c>
      <c r="D7" s="85">
        <f t="shared" si="0"/>
        <v>99.98438232078713</v>
      </c>
      <c r="E7" s="86">
        <v>19368</v>
      </c>
      <c r="F7" s="87">
        <f t="shared" si="1"/>
        <v>-162</v>
      </c>
      <c r="G7" s="88">
        <f t="shared" si="2"/>
        <v>-0.8364312267657992</v>
      </c>
    </row>
    <row r="8" spans="1:7" ht="25.5" customHeight="1">
      <c r="A8" s="83" t="s">
        <v>2213</v>
      </c>
      <c r="B8" s="84">
        <v>98941</v>
      </c>
      <c r="C8" s="83">
        <v>98377</v>
      </c>
      <c r="D8" s="85">
        <f t="shared" si="0"/>
        <v>99.42996331146846</v>
      </c>
      <c r="E8" s="86">
        <v>110708</v>
      </c>
      <c r="F8" s="87">
        <f t="shared" si="1"/>
        <v>-12331</v>
      </c>
      <c r="G8" s="88">
        <f t="shared" si="2"/>
        <v>-11.13830978791054</v>
      </c>
    </row>
    <row r="9" spans="1:7" ht="25.5" customHeight="1">
      <c r="A9" s="83" t="s">
        <v>2214</v>
      </c>
      <c r="B9" s="84">
        <v>992</v>
      </c>
      <c r="C9" s="83">
        <v>826</v>
      </c>
      <c r="D9" s="85">
        <f t="shared" si="0"/>
        <v>83.26612903225806</v>
      </c>
      <c r="E9" s="86">
        <v>429</v>
      </c>
      <c r="F9" s="87">
        <f t="shared" si="1"/>
        <v>397</v>
      </c>
      <c r="G9" s="88">
        <f t="shared" si="2"/>
        <v>92.54079254079254</v>
      </c>
    </row>
    <row r="10" spans="1:7" ht="25.5" customHeight="1">
      <c r="A10" s="83" t="s">
        <v>2215</v>
      </c>
      <c r="B10" s="84">
        <v>12532</v>
      </c>
      <c r="C10" s="83">
        <v>12523</v>
      </c>
      <c r="D10" s="85">
        <f t="shared" si="0"/>
        <v>99.92818384934567</v>
      </c>
      <c r="E10" s="86">
        <v>11943</v>
      </c>
      <c r="F10" s="87">
        <f t="shared" si="1"/>
        <v>580</v>
      </c>
      <c r="G10" s="88">
        <f t="shared" si="2"/>
        <v>4.856401239219626</v>
      </c>
    </row>
    <row r="11" spans="1:7" ht="25.5" customHeight="1">
      <c r="A11" s="83" t="s">
        <v>2216</v>
      </c>
      <c r="B11" s="84">
        <v>116981</v>
      </c>
      <c r="C11" s="83">
        <v>116927</v>
      </c>
      <c r="D11" s="85">
        <f t="shared" si="0"/>
        <v>99.95383865755979</v>
      </c>
      <c r="E11" s="86">
        <v>98561</v>
      </c>
      <c r="F11" s="87">
        <f t="shared" si="1"/>
        <v>18366</v>
      </c>
      <c r="G11" s="88">
        <f t="shared" si="2"/>
        <v>18.634145351609664</v>
      </c>
    </row>
    <row r="12" spans="1:7" ht="25.5" customHeight="1">
      <c r="A12" s="89" t="s">
        <v>2217</v>
      </c>
      <c r="B12" s="90">
        <v>66276</v>
      </c>
      <c r="C12" s="89">
        <v>66086</v>
      </c>
      <c r="D12" s="85">
        <f t="shared" si="0"/>
        <v>99.71332005552537</v>
      </c>
      <c r="E12" s="86">
        <v>64886</v>
      </c>
      <c r="F12" s="87">
        <f t="shared" si="1"/>
        <v>1200</v>
      </c>
      <c r="G12" s="88">
        <f t="shared" si="2"/>
        <v>1.8493974046789756</v>
      </c>
    </row>
    <row r="13" spans="1:7" ht="25.5" customHeight="1">
      <c r="A13" s="83" t="s">
        <v>2218</v>
      </c>
      <c r="B13" s="84">
        <v>6765</v>
      </c>
      <c r="C13" s="83">
        <v>6737</v>
      </c>
      <c r="D13" s="85">
        <f t="shared" si="0"/>
        <v>99.5861049519586</v>
      </c>
      <c r="E13" s="86">
        <v>4031</v>
      </c>
      <c r="F13" s="87">
        <f t="shared" si="1"/>
        <v>2706</v>
      </c>
      <c r="G13" s="88">
        <f t="shared" si="2"/>
        <v>67.12974448027784</v>
      </c>
    </row>
    <row r="14" spans="1:7" ht="25.5" customHeight="1">
      <c r="A14" s="83" t="s">
        <v>2219</v>
      </c>
      <c r="B14" s="84">
        <v>27053</v>
      </c>
      <c r="C14" s="83">
        <v>23342</v>
      </c>
      <c r="D14" s="85">
        <f t="shared" si="0"/>
        <v>86.28248253428455</v>
      </c>
      <c r="E14" s="86">
        <v>9877</v>
      </c>
      <c r="F14" s="87">
        <f t="shared" si="1"/>
        <v>13465</v>
      </c>
      <c r="G14" s="88">
        <f t="shared" si="2"/>
        <v>136.32681988458032</v>
      </c>
    </row>
    <row r="15" spans="1:7" ht="25.5" customHeight="1">
      <c r="A15" s="83" t="s">
        <v>2220</v>
      </c>
      <c r="B15" s="84">
        <v>88730</v>
      </c>
      <c r="C15" s="83">
        <v>88646</v>
      </c>
      <c r="D15" s="85">
        <f t="shared" si="0"/>
        <v>99.90533077876704</v>
      </c>
      <c r="E15" s="86">
        <v>72286</v>
      </c>
      <c r="F15" s="87">
        <f t="shared" si="1"/>
        <v>16360</v>
      </c>
      <c r="G15" s="88">
        <f t="shared" si="2"/>
        <v>22.63232161137703</v>
      </c>
    </row>
    <row r="16" spans="1:7" ht="25.5" customHeight="1">
      <c r="A16" s="83" t="s">
        <v>2221</v>
      </c>
      <c r="B16" s="84">
        <v>19558</v>
      </c>
      <c r="C16" s="83">
        <v>19455</v>
      </c>
      <c r="D16" s="85">
        <f t="shared" si="0"/>
        <v>99.47336128438491</v>
      </c>
      <c r="E16" s="86">
        <v>34236</v>
      </c>
      <c r="F16" s="87">
        <f t="shared" si="1"/>
        <v>-14781</v>
      </c>
      <c r="G16" s="88">
        <f t="shared" si="2"/>
        <v>-43.17385208552401</v>
      </c>
    </row>
    <row r="17" spans="1:7" s="77" customFormat="1" ht="25.5" customHeight="1">
      <c r="A17" s="91" t="s">
        <v>2222</v>
      </c>
      <c r="B17" s="92">
        <v>9816</v>
      </c>
      <c r="C17" s="83">
        <v>9816</v>
      </c>
      <c r="D17" s="85">
        <f t="shared" si="0"/>
        <v>100</v>
      </c>
      <c r="E17" s="93">
        <v>1922</v>
      </c>
      <c r="F17" s="87">
        <f t="shared" si="1"/>
        <v>7894</v>
      </c>
      <c r="G17" s="88">
        <f t="shared" si="2"/>
        <v>410.7180020811654</v>
      </c>
    </row>
    <row r="18" spans="1:7" ht="25.5" customHeight="1">
      <c r="A18" s="94" t="s">
        <v>2223</v>
      </c>
      <c r="B18" s="84">
        <v>847</v>
      </c>
      <c r="C18" s="83">
        <v>847</v>
      </c>
      <c r="D18" s="85">
        <f t="shared" si="0"/>
        <v>100</v>
      </c>
      <c r="E18" s="86">
        <v>4081</v>
      </c>
      <c r="F18" s="87">
        <f t="shared" si="1"/>
        <v>-3234</v>
      </c>
      <c r="G18" s="88">
        <f t="shared" si="2"/>
        <v>-79.24528301886792</v>
      </c>
    </row>
    <row r="19" spans="1:7" ht="25.5" customHeight="1">
      <c r="A19" s="94" t="s">
        <v>2224</v>
      </c>
      <c r="B19" s="84">
        <v>1024</v>
      </c>
      <c r="C19" s="83">
        <v>1024</v>
      </c>
      <c r="D19" s="85">
        <f t="shared" si="0"/>
        <v>100</v>
      </c>
      <c r="E19" s="86">
        <v>61</v>
      </c>
      <c r="F19" s="87">
        <f t="shared" si="1"/>
        <v>963</v>
      </c>
      <c r="G19" s="88">
        <f t="shared" si="2"/>
        <v>1578.688524590164</v>
      </c>
    </row>
    <row r="20" spans="1:7" ht="25.5" customHeight="1">
      <c r="A20" s="95" t="s">
        <v>2225</v>
      </c>
      <c r="B20" s="90">
        <v>8316</v>
      </c>
      <c r="C20" s="89">
        <v>8297</v>
      </c>
      <c r="D20" s="85">
        <f t="shared" si="0"/>
        <v>99.77152477152477</v>
      </c>
      <c r="E20" s="86">
        <v>8978</v>
      </c>
      <c r="F20" s="87">
        <f t="shared" si="1"/>
        <v>-681</v>
      </c>
      <c r="G20" s="88">
        <f t="shared" si="2"/>
        <v>-7.58520828692359</v>
      </c>
    </row>
    <row r="21" spans="1:7" ht="25.5" customHeight="1">
      <c r="A21" s="95" t="s">
        <v>2226</v>
      </c>
      <c r="B21" s="90">
        <v>8638</v>
      </c>
      <c r="C21" s="89">
        <v>8638</v>
      </c>
      <c r="D21" s="85">
        <f t="shared" si="0"/>
        <v>100</v>
      </c>
      <c r="E21" s="86">
        <v>15712</v>
      </c>
      <c r="F21" s="87">
        <f t="shared" si="1"/>
        <v>-7074</v>
      </c>
      <c r="G21" s="88">
        <f t="shared" si="2"/>
        <v>-45.02291242362526</v>
      </c>
    </row>
    <row r="22" spans="1:7" ht="25.5" customHeight="1">
      <c r="A22" s="94" t="s">
        <v>2227</v>
      </c>
      <c r="B22" s="84">
        <v>3765</v>
      </c>
      <c r="C22" s="83">
        <v>3765</v>
      </c>
      <c r="D22" s="85">
        <f t="shared" si="0"/>
        <v>100</v>
      </c>
      <c r="E22" s="86">
        <v>1153</v>
      </c>
      <c r="F22" s="87">
        <f t="shared" si="1"/>
        <v>2612</v>
      </c>
      <c r="G22" s="88">
        <f t="shared" si="2"/>
        <v>226.53946227233303</v>
      </c>
    </row>
    <row r="23" spans="1:7" ht="25.5" customHeight="1">
      <c r="A23" s="95" t="s">
        <v>2228</v>
      </c>
      <c r="B23" s="90"/>
      <c r="C23" s="89"/>
      <c r="D23" s="85"/>
      <c r="E23" s="86"/>
      <c r="F23" s="87"/>
      <c r="G23" s="88"/>
    </row>
    <row r="24" spans="1:7" ht="25.5" customHeight="1">
      <c r="A24" s="96" t="s">
        <v>2229</v>
      </c>
      <c r="B24" s="97">
        <v>2056</v>
      </c>
      <c r="C24" s="98">
        <v>2056</v>
      </c>
      <c r="D24" s="85">
        <f t="shared" si="0"/>
        <v>100</v>
      </c>
      <c r="E24" s="86">
        <v>825</v>
      </c>
      <c r="F24" s="87">
        <f t="shared" si="1"/>
        <v>1231</v>
      </c>
      <c r="G24" s="88">
        <f t="shared" si="2"/>
        <v>149.21212121212122</v>
      </c>
    </row>
    <row r="25" spans="1:7" ht="25.5" customHeight="1">
      <c r="A25" s="95" t="s">
        <v>2230</v>
      </c>
      <c r="B25" s="90">
        <v>4736</v>
      </c>
      <c r="C25" s="89">
        <v>4736</v>
      </c>
      <c r="D25" s="85">
        <f t="shared" si="0"/>
        <v>100</v>
      </c>
      <c r="E25" s="86">
        <v>3533</v>
      </c>
      <c r="F25" s="87">
        <f t="shared" si="1"/>
        <v>1203</v>
      </c>
      <c r="G25" s="88">
        <f t="shared" si="2"/>
        <v>34.05038211151996</v>
      </c>
    </row>
    <row r="26" spans="1:7" ht="25.5" customHeight="1">
      <c r="A26" s="99" t="s">
        <v>2231</v>
      </c>
      <c r="B26" s="100">
        <f>SUM(B5:B25)</f>
        <v>543539</v>
      </c>
      <c r="C26" s="100">
        <f>SUM(C5:C25)</f>
        <v>538112</v>
      </c>
      <c r="D26" s="85">
        <f t="shared" si="0"/>
        <v>99.00154358748865</v>
      </c>
      <c r="E26" s="101">
        <f>SUM(E5:E25)</f>
        <v>501071</v>
      </c>
      <c r="F26" s="87">
        <f t="shared" si="1"/>
        <v>37041</v>
      </c>
      <c r="G26" s="88">
        <f t="shared" si="2"/>
        <v>7.392365552985505</v>
      </c>
    </row>
  </sheetData>
  <sheetProtection/>
  <mergeCells count="2">
    <mergeCell ref="A2:G2"/>
    <mergeCell ref="F3:G3"/>
  </mergeCells>
  <printOptions/>
  <pageMargins left="0.8694444444444445" right="0.23958333333333334" top="1" bottom="0.7895833333333333" header="0.5" footer="0.5"/>
  <pageSetup horizontalDpi="600" verticalDpi="600" orientation="portrait" paperSize="9"/>
  <headerFooter scaleWithDoc="0" alignWithMargins="0">
    <oddFooter>&amp;C第 &amp;P+1 页</oddFooter>
  </headerFooter>
</worksheet>
</file>

<file path=xl/worksheets/sheet6.xml><?xml version="1.0" encoding="utf-8"?>
<worksheet xmlns="http://schemas.openxmlformats.org/spreadsheetml/2006/main" xmlns:r="http://schemas.openxmlformats.org/officeDocument/2006/relationships">
  <dimension ref="A1:C481"/>
  <sheetViews>
    <sheetView zoomScaleSheetLayoutView="100" workbookViewId="0" topLeftCell="A1">
      <selection activeCell="A1" sqref="A1"/>
    </sheetView>
  </sheetViews>
  <sheetFormatPr defaultColWidth="12.125" defaultRowHeight="16.5" customHeight="1"/>
  <cols>
    <col min="1" max="1" width="9.875" style="28" customWidth="1"/>
    <col min="2" max="2" width="54.25390625" style="28" customWidth="1"/>
    <col min="3" max="3" width="14.25390625" style="28" customWidth="1"/>
    <col min="4" max="16384" width="12.125" style="28" customWidth="1"/>
  </cols>
  <sheetData>
    <row r="1" ht="21.75" customHeight="1">
      <c r="A1" s="29" t="s">
        <v>2232</v>
      </c>
    </row>
    <row r="2" spans="1:3" s="28" customFormat="1" ht="33.75" customHeight="1">
      <c r="A2" s="3" t="s">
        <v>2233</v>
      </c>
      <c r="B2" s="3"/>
      <c r="C2" s="3"/>
    </row>
    <row r="3" spans="1:3" s="28" customFormat="1" ht="16.5" customHeight="1">
      <c r="A3" s="4" t="s">
        <v>2</v>
      </c>
      <c r="B3" s="4"/>
      <c r="C3" s="4"/>
    </row>
    <row r="4" spans="1:3" s="28" customFormat="1" ht="17.25" customHeight="1">
      <c r="A4" s="5" t="s">
        <v>2234</v>
      </c>
      <c r="B4" s="5" t="s">
        <v>2235</v>
      </c>
      <c r="C4" s="5" t="s">
        <v>2236</v>
      </c>
    </row>
    <row r="5" spans="1:3" s="28" customFormat="1" ht="16.5" customHeight="1">
      <c r="A5" s="43"/>
      <c r="B5" s="5" t="s">
        <v>2237</v>
      </c>
      <c r="C5" s="8">
        <v>538112</v>
      </c>
    </row>
    <row r="6" spans="1:3" s="28" customFormat="1" ht="16.5" customHeight="1">
      <c r="A6" s="43">
        <v>201</v>
      </c>
      <c r="B6" s="42" t="s">
        <v>2238</v>
      </c>
      <c r="C6" s="8">
        <v>46800</v>
      </c>
    </row>
    <row r="7" spans="1:3" s="28" customFormat="1" ht="16.5" customHeight="1">
      <c r="A7" s="43">
        <v>20101</v>
      </c>
      <c r="B7" s="42" t="s">
        <v>2239</v>
      </c>
      <c r="C7" s="8">
        <f>SUM(C8:C10)</f>
        <v>854</v>
      </c>
    </row>
    <row r="8" spans="1:3" s="28" customFormat="1" ht="16.5" customHeight="1">
      <c r="A8" s="43">
        <v>2010101</v>
      </c>
      <c r="B8" s="43" t="s">
        <v>425</v>
      </c>
      <c r="C8" s="8">
        <v>697</v>
      </c>
    </row>
    <row r="9" spans="1:3" s="28" customFormat="1" ht="16.5" customHeight="1">
      <c r="A9" s="43">
        <v>2010104</v>
      </c>
      <c r="B9" s="43" t="s">
        <v>2240</v>
      </c>
      <c r="C9" s="8">
        <v>68</v>
      </c>
    </row>
    <row r="10" spans="1:3" s="28" customFormat="1" ht="16.5" customHeight="1">
      <c r="A10" s="43">
        <v>2010199</v>
      </c>
      <c r="B10" s="43" t="s">
        <v>2241</v>
      </c>
      <c r="C10" s="8">
        <v>89</v>
      </c>
    </row>
    <row r="11" spans="1:3" s="28" customFormat="1" ht="16.5" customHeight="1">
      <c r="A11" s="43">
        <v>20102</v>
      </c>
      <c r="B11" s="42" t="s">
        <v>2242</v>
      </c>
      <c r="C11" s="8">
        <f>SUM(C12:C13)</f>
        <v>313</v>
      </c>
    </row>
    <row r="12" spans="1:3" s="28" customFormat="1" ht="16.5" customHeight="1">
      <c r="A12" s="43">
        <v>2010201</v>
      </c>
      <c r="B12" s="43" t="s">
        <v>425</v>
      </c>
      <c r="C12" s="8">
        <v>270</v>
      </c>
    </row>
    <row r="13" spans="1:3" s="28" customFormat="1" ht="16.5" customHeight="1">
      <c r="A13" s="43">
        <v>2010299</v>
      </c>
      <c r="B13" s="43" t="s">
        <v>2243</v>
      </c>
      <c r="C13" s="8">
        <v>43</v>
      </c>
    </row>
    <row r="14" spans="1:3" s="28" customFormat="1" ht="16.5" customHeight="1">
      <c r="A14" s="43">
        <v>20103</v>
      </c>
      <c r="B14" s="42" t="s">
        <v>2244</v>
      </c>
      <c r="C14" s="8">
        <f>SUM(C15:C22)</f>
        <v>22595</v>
      </c>
    </row>
    <row r="15" spans="1:3" s="28" customFormat="1" ht="16.5" customHeight="1">
      <c r="A15" s="43">
        <v>2010301</v>
      </c>
      <c r="B15" s="43" t="s">
        <v>425</v>
      </c>
      <c r="C15" s="8">
        <v>22162</v>
      </c>
    </row>
    <row r="16" spans="1:3" s="28" customFormat="1" ht="16.5" customHeight="1">
      <c r="A16" s="43">
        <v>2010302</v>
      </c>
      <c r="B16" s="43" t="s">
        <v>99</v>
      </c>
      <c r="C16" s="8">
        <v>95</v>
      </c>
    </row>
    <row r="17" spans="1:3" s="28" customFormat="1" ht="16.5" customHeight="1">
      <c r="A17" s="43">
        <v>2010303</v>
      </c>
      <c r="B17" s="43" t="s">
        <v>2245</v>
      </c>
      <c r="C17" s="8">
        <v>87</v>
      </c>
    </row>
    <row r="18" spans="1:3" s="28" customFormat="1" ht="16.5" customHeight="1">
      <c r="A18" s="43">
        <v>2010305</v>
      </c>
      <c r="B18" s="43" t="s">
        <v>2246</v>
      </c>
      <c r="C18" s="8">
        <v>10</v>
      </c>
    </row>
    <row r="19" spans="1:3" s="28" customFormat="1" ht="16.5" customHeight="1">
      <c r="A19" s="43">
        <v>2010306</v>
      </c>
      <c r="B19" s="43" t="s">
        <v>2247</v>
      </c>
      <c r="C19" s="8">
        <v>20</v>
      </c>
    </row>
    <row r="20" spans="1:3" s="28" customFormat="1" ht="16.5" customHeight="1">
      <c r="A20" s="43">
        <v>2010307</v>
      </c>
      <c r="B20" s="43" t="s">
        <v>2248</v>
      </c>
      <c r="C20" s="8">
        <v>0</v>
      </c>
    </row>
    <row r="21" spans="1:3" s="28" customFormat="1" ht="16.5" customHeight="1">
      <c r="A21" s="43">
        <v>2010308</v>
      </c>
      <c r="B21" s="43" t="s">
        <v>475</v>
      </c>
      <c r="C21" s="8">
        <v>64</v>
      </c>
    </row>
    <row r="22" spans="1:3" s="28" customFormat="1" ht="16.5" customHeight="1">
      <c r="A22" s="43">
        <v>2010399</v>
      </c>
      <c r="B22" s="43" t="s">
        <v>2249</v>
      </c>
      <c r="C22" s="8">
        <v>157</v>
      </c>
    </row>
    <row r="23" spans="1:3" s="28" customFormat="1" ht="16.5" customHeight="1">
      <c r="A23" s="43">
        <v>20104</v>
      </c>
      <c r="B23" s="42" t="s">
        <v>2250</v>
      </c>
      <c r="C23" s="8">
        <f>SUM(C24:C25)</f>
        <v>2351</v>
      </c>
    </row>
    <row r="24" spans="1:3" s="28" customFormat="1" ht="16.5" customHeight="1">
      <c r="A24" s="43">
        <v>2010401</v>
      </c>
      <c r="B24" s="43" t="s">
        <v>425</v>
      </c>
      <c r="C24" s="8">
        <v>1198</v>
      </c>
    </row>
    <row r="25" spans="1:3" s="28" customFormat="1" ht="16.5" customHeight="1">
      <c r="A25" s="43">
        <v>2010406</v>
      </c>
      <c r="B25" s="43" t="s">
        <v>2251</v>
      </c>
      <c r="C25" s="8">
        <v>1153</v>
      </c>
    </row>
    <row r="26" spans="1:3" s="28" customFormat="1" ht="16.5" customHeight="1">
      <c r="A26" s="43">
        <v>20105</v>
      </c>
      <c r="B26" s="42" t="s">
        <v>2252</v>
      </c>
      <c r="C26" s="8">
        <f>SUM(C27:C28)</f>
        <v>539</v>
      </c>
    </row>
    <row r="27" spans="1:3" s="28" customFormat="1" ht="16.5" customHeight="1">
      <c r="A27" s="43">
        <v>2010501</v>
      </c>
      <c r="B27" s="43" t="s">
        <v>425</v>
      </c>
      <c r="C27" s="8">
        <v>470</v>
      </c>
    </row>
    <row r="28" spans="1:3" s="28" customFormat="1" ht="16.5" customHeight="1">
      <c r="A28" s="43">
        <v>2010504</v>
      </c>
      <c r="B28" s="43" t="s">
        <v>2253</v>
      </c>
      <c r="C28" s="8">
        <v>69</v>
      </c>
    </row>
    <row r="29" spans="1:3" s="28" customFormat="1" ht="16.5" customHeight="1">
      <c r="A29" s="43">
        <v>20106</v>
      </c>
      <c r="B29" s="42" t="s">
        <v>2254</v>
      </c>
      <c r="C29" s="8">
        <f>SUM(C30:C36)</f>
        <v>3908</v>
      </c>
    </row>
    <row r="30" spans="1:3" s="28" customFormat="1" ht="16.5" customHeight="1">
      <c r="A30" s="43">
        <v>2010601</v>
      </c>
      <c r="B30" s="43" t="s">
        <v>425</v>
      </c>
      <c r="C30" s="8">
        <v>3120</v>
      </c>
    </row>
    <row r="31" spans="1:3" s="28" customFormat="1" ht="16.5" customHeight="1">
      <c r="A31" s="43">
        <v>2010602</v>
      </c>
      <c r="B31" s="43" t="s">
        <v>99</v>
      </c>
      <c r="C31" s="8">
        <v>39</v>
      </c>
    </row>
    <row r="32" spans="1:3" s="28" customFormat="1" ht="16.5" customHeight="1">
      <c r="A32" s="43">
        <v>2010604</v>
      </c>
      <c r="B32" s="43" t="s">
        <v>2255</v>
      </c>
      <c r="C32" s="8">
        <v>20</v>
      </c>
    </row>
    <row r="33" spans="1:3" s="28" customFormat="1" ht="16.5" customHeight="1">
      <c r="A33" s="43">
        <v>2010605</v>
      </c>
      <c r="B33" s="43" t="s">
        <v>432</v>
      </c>
      <c r="C33" s="8">
        <v>63</v>
      </c>
    </row>
    <row r="34" spans="1:3" s="28" customFormat="1" ht="16.5" customHeight="1">
      <c r="A34" s="43">
        <v>2010606</v>
      </c>
      <c r="B34" s="43" t="s">
        <v>2256</v>
      </c>
      <c r="C34" s="8">
        <v>35</v>
      </c>
    </row>
    <row r="35" spans="1:3" s="28" customFormat="1" ht="16.5" customHeight="1">
      <c r="A35" s="43">
        <v>2010607</v>
      </c>
      <c r="B35" s="43" t="s">
        <v>2257</v>
      </c>
      <c r="C35" s="8">
        <v>344</v>
      </c>
    </row>
    <row r="36" spans="1:3" s="28" customFormat="1" ht="16.5" customHeight="1">
      <c r="A36" s="43">
        <v>2010699</v>
      </c>
      <c r="B36" s="43" t="s">
        <v>274</v>
      </c>
      <c r="C36" s="8">
        <v>287</v>
      </c>
    </row>
    <row r="37" spans="1:3" s="28" customFormat="1" ht="16.5" customHeight="1">
      <c r="A37" s="43">
        <v>20107</v>
      </c>
      <c r="B37" s="42" t="s">
        <v>2258</v>
      </c>
      <c r="C37" s="8">
        <f>SUM(C38:C40)</f>
        <v>2640</v>
      </c>
    </row>
    <row r="38" spans="1:3" s="28" customFormat="1" ht="16.5" customHeight="1">
      <c r="A38" s="43">
        <v>2010701</v>
      </c>
      <c r="B38" s="43" t="s">
        <v>425</v>
      </c>
      <c r="C38" s="8">
        <v>2562</v>
      </c>
    </row>
    <row r="39" spans="1:3" s="28" customFormat="1" ht="16.5" customHeight="1">
      <c r="A39" s="43">
        <v>2010709</v>
      </c>
      <c r="B39" s="43" t="s">
        <v>2257</v>
      </c>
      <c r="C39" s="8">
        <v>68</v>
      </c>
    </row>
    <row r="40" spans="1:3" s="28" customFormat="1" ht="16.5" customHeight="1">
      <c r="A40" s="43">
        <v>2010799</v>
      </c>
      <c r="B40" s="43" t="s">
        <v>2259</v>
      </c>
      <c r="C40" s="8">
        <v>10</v>
      </c>
    </row>
    <row r="41" spans="1:3" s="28" customFormat="1" ht="16.5" customHeight="1">
      <c r="A41" s="43">
        <v>20108</v>
      </c>
      <c r="B41" s="42" t="s">
        <v>2260</v>
      </c>
      <c r="C41" s="8">
        <f>SUM(C42:C45)</f>
        <v>671</v>
      </c>
    </row>
    <row r="42" spans="1:3" s="28" customFormat="1" ht="16.5" customHeight="1">
      <c r="A42" s="43">
        <v>2010801</v>
      </c>
      <c r="B42" s="43" t="s">
        <v>425</v>
      </c>
      <c r="C42" s="8">
        <v>469</v>
      </c>
    </row>
    <row r="43" spans="1:3" s="28" customFormat="1" ht="16.5" customHeight="1">
      <c r="A43" s="43">
        <v>2010802</v>
      </c>
      <c r="B43" s="43" t="s">
        <v>99</v>
      </c>
      <c r="C43" s="8">
        <v>84</v>
      </c>
    </row>
    <row r="44" spans="1:3" s="28" customFormat="1" ht="16.5" customHeight="1">
      <c r="A44" s="43">
        <v>2010806</v>
      </c>
      <c r="B44" s="43" t="s">
        <v>2257</v>
      </c>
      <c r="C44" s="8">
        <v>83</v>
      </c>
    </row>
    <row r="45" spans="1:3" s="28" customFormat="1" ht="16.5" customHeight="1">
      <c r="A45" s="43">
        <v>2010899</v>
      </c>
      <c r="B45" s="43" t="s">
        <v>2261</v>
      </c>
      <c r="C45" s="8">
        <v>35</v>
      </c>
    </row>
    <row r="46" spans="1:3" s="28" customFormat="1" ht="16.5" customHeight="1">
      <c r="A46" s="43">
        <v>20110</v>
      </c>
      <c r="B46" s="42" t="s">
        <v>2262</v>
      </c>
      <c r="C46" s="8">
        <f>SUM(C47:C49)</f>
        <v>262</v>
      </c>
    </row>
    <row r="47" spans="1:3" s="28" customFormat="1" ht="16.5" customHeight="1">
      <c r="A47" s="43">
        <v>2011001</v>
      </c>
      <c r="B47" s="43" t="s">
        <v>425</v>
      </c>
      <c r="C47" s="8">
        <v>253</v>
      </c>
    </row>
    <row r="48" spans="1:3" s="28" customFormat="1" ht="16.5" customHeight="1">
      <c r="A48" s="43">
        <v>2011008</v>
      </c>
      <c r="B48" s="43" t="s">
        <v>2263</v>
      </c>
      <c r="C48" s="8">
        <v>4</v>
      </c>
    </row>
    <row r="49" spans="1:3" s="28" customFormat="1" ht="16.5" customHeight="1">
      <c r="A49" s="43">
        <v>2011099</v>
      </c>
      <c r="B49" s="43" t="s">
        <v>2264</v>
      </c>
      <c r="C49" s="8">
        <v>5</v>
      </c>
    </row>
    <row r="50" spans="1:3" s="28" customFormat="1" ht="16.5" customHeight="1">
      <c r="A50" s="43">
        <v>20111</v>
      </c>
      <c r="B50" s="42" t="s">
        <v>2265</v>
      </c>
      <c r="C50" s="8">
        <f>SUM(C51:C52)</f>
        <v>1859</v>
      </c>
    </row>
    <row r="51" spans="1:3" s="28" customFormat="1" ht="16.5" customHeight="1">
      <c r="A51" s="43">
        <v>2011101</v>
      </c>
      <c r="B51" s="43" t="s">
        <v>425</v>
      </c>
      <c r="C51" s="8">
        <v>1775</v>
      </c>
    </row>
    <row r="52" spans="1:3" s="28" customFormat="1" ht="16.5" customHeight="1">
      <c r="A52" s="43">
        <v>2011105</v>
      </c>
      <c r="B52" s="43" t="s">
        <v>2266</v>
      </c>
      <c r="C52" s="8">
        <v>84</v>
      </c>
    </row>
    <row r="53" spans="1:3" s="28" customFormat="1" ht="16.5" customHeight="1">
      <c r="A53" s="43">
        <v>20113</v>
      </c>
      <c r="B53" s="42" t="s">
        <v>2267</v>
      </c>
      <c r="C53" s="8">
        <f>SUM(C54:C57)</f>
        <v>602</v>
      </c>
    </row>
    <row r="54" spans="1:3" s="28" customFormat="1" ht="16.5" customHeight="1">
      <c r="A54" s="43">
        <v>2011301</v>
      </c>
      <c r="B54" s="43" t="s">
        <v>425</v>
      </c>
      <c r="C54" s="8">
        <v>440</v>
      </c>
    </row>
    <row r="55" spans="1:3" s="28" customFormat="1" ht="16.5" customHeight="1">
      <c r="A55" s="43">
        <v>2011304</v>
      </c>
      <c r="B55" s="43" t="s">
        <v>2268</v>
      </c>
      <c r="C55" s="8">
        <v>15</v>
      </c>
    </row>
    <row r="56" spans="1:3" s="28" customFormat="1" ht="16.5" customHeight="1">
      <c r="A56" s="43">
        <v>2011308</v>
      </c>
      <c r="B56" s="43" t="s">
        <v>2269</v>
      </c>
      <c r="C56" s="8">
        <v>140</v>
      </c>
    </row>
    <row r="57" spans="1:3" s="28" customFormat="1" ht="16.5" customHeight="1">
      <c r="A57" s="43">
        <v>2011399</v>
      </c>
      <c r="B57" s="43" t="s">
        <v>2270</v>
      </c>
      <c r="C57" s="8">
        <v>7</v>
      </c>
    </row>
    <row r="58" spans="1:3" s="28" customFormat="1" ht="16.5" customHeight="1">
      <c r="A58" s="43">
        <v>20114</v>
      </c>
      <c r="B58" s="42" t="s">
        <v>2271</v>
      </c>
      <c r="C58" s="8">
        <f>SUM(C59:C60)</f>
        <v>13</v>
      </c>
    </row>
    <row r="59" spans="1:3" s="28" customFormat="1" ht="16.5" customHeight="1">
      <c r="A59" s="43">
        <v>2011405</v>
      </c>
      <c r="B59" s="43" t="s">
        <v>2272</v>
      </c>
      <c r="C59" s="8">
        <v>10</v>
      </c>
    </row>
    <row r="60" spans="1:3" s="28" customFormat="1" ht="16.5" customHeight="1">
      <c r="A60" s="43">
        <v>2011499</v>
      </c>
      <c r="B60" s="43" t="s">
        <v>2273</v>
      </c>
      <c r="C60" s="8">
        <v>3</v>
      </c>
    </row>
    <row r="61" spans="1:3" s="28" customFormat="1" ht="16.5" customHeight="1">
      <c r="A61" s="43">
        <v>20115</v>
      </c>
      <c r="B61" s="42" t="s">
        <v>2274</v>
      </c>
      <c r="C61" s="8">
        <f>SUM(C62:C63)</f>
        <v>2787</v>
      </c>
    </row>
    <row r="62" spans="1:3" s="28" customFormat="1" ht="16.5" customHeight="1">
      <c r="A62" s="43">
        <v>2011501</v>
      </c>
      <c r="B62" s="43" t="s">
        <v>425</v>
      </c>
      <c r="C62" s="8">
        <v>2763</v>
      </c>
    </row>
    <row r="63" spans="1:3" s="28" customFormat="1" ht="16.5" customHeight="1">
      <c r="A63" s="43">
        <v>2011504</v>
      </c>
      <c r="B63" s="43" t="s">
        <v>553</v>
      </c>
      <c r="C63" s="8">
        <v>24</v>
      </c>
    </row>
    <row r="64" spans="1:3" s="28" customFormat="1" ht="16.5" customHeight="1">
      <c r="A64" s="43">
        <v>20117</v>
      </c>
      <c r="B64" s="42" t="s">
        <v>2275</v>
      </c>
      <c r="C64" s="8">
        <f>SUM(C65:C65)</f>
        <v>156</v>
      </c>
    </row>
    <row r="65" spans="1:3" s="28" customFormat="1" ht="16.5" customHeight="1">
      <c r="A65" s="43">
        <v>2011701</v>
      </c>
      <c r="B65" s="43" t="s">
        <v>425</v>
      </c>
      <c r="C65" s="8">
        <v>156</v>
      </c>
    </row>
    <row r="66" spans="1:3" s="28" customFormat="1" ht="16.5" customHeight="1">
      <c r="A66" s="43">
        <v>20124</v>
      </c>
      <c r="B66" s="42" t="s">
        <v>2276</v>
      </c>
      <c r="C66" s="8">
        <f>SUM(C67:C68)</f>
        <v>25</v>
      </c>
    </row>
    <row r="67" spans="1:3" s="28" customFormat="1" ht="16.5" customHeight="1">
      <c r="A67" s="43">
        <v>2012401</v>
      </c>
      <c r="B67" s="43" t="s">
        <v>425</v>
      </c>
      <c r="C67" s="8">
        <v>20</v>
      </c>
    </row>
    <row r="68" spans="1:3" s="28" customFormat="1" ht="16.5" customHeight="1">
      <c r="A68" s="43">
        <v>2012404</v>
      </c>
      <c r="B68" s="43" t="s">
        <v>406</v>
      </c>
      <c r="C68" s="8">
        <v>5</v>
      </c>
    </row>
    <row r="69" spans="1:3" s="28" customFormat="1" ht="16.5" customHeight="1">
      <c r="A69" s="43">
        <v>20125</v>
      </c>
      <c r="B69" s="42" t="s">
        <v>2277</v>
      </c>
      <c r="C69" s="8">
        <f>SUM(C70:C70)</f>
        <v>67</v>
      </c>
    </row>
    <row r="70" spans="1:3" s="28" customFormat="1" ht="16.5" customHeight="1">
      <c r="A70" s="43">
        <v>2012501</v>
      </c>
      <c r="B70" s="43" t="s">
        <v>425</v>
      </c>
      <c r="C70" s="8">
        <v>67</v>
      </c>
    </row>
    <row r="71" spans="1:3" s="28" customFormat="1" ht="16.5" customHeight="1">
      <c r="A71" s="43">
        <v>20126</v>
      </c>
      <c r="B71" s="42" t="s">
        <v>2278</v>
      </c>
      <c r="C71" s="8">
        <f>SUM(C72:C73)</f>
        <v>118</v>
      </c>
    </row>
    <row r="72" spans="1:3" s="28" customFormat="1" ht="16.5" customHeight="1">
      <c r="A72" s="43">
        <v>2012601</v>
      </c>
      <c r="B72" s="43" t="s">
        <v>425</v>
      </c>
      <c r="C72" s="8">
        <v>91</v>
      </c>
    </row>
    <row r="73" spans="1:3" s="28" customFormat="1" ht="16.5" customHeight="1">
      <c r="A73" s="43">
        <v>2012604</v>
      </c>
      <c r="B73" s="43" t="s">
        <v>2279</v>
      </c>
      <c r="C73" s="8">
        <v>27</v>
      </c>
    </row>
    <row r="74" spans="1:3" s="28" customFormat="1" ht="16.5" customHeight="1">
      <c r="A74" s="43">
        <v>20128</v>
      </c>
      <c r="B74" s="42" t="s">
        <v>2280</v>
      </c>
      <c r="C74" s="8">
        <f>SUM(C75:C76)</f>
        <v>63</v>
      </c>
    </row>
    <row r="75" spans="1:3" s="28" customFormat="1" ht="16.5" customHeight="1">
      <c r="A75" s="43">
        <v>2012801</v>
      </c>
      <c r="B75" s="43" t="s">
        <v>425</v>
      </c>
      <c r="C75" s="8">
        <v>57</v>
      </c>
    </row>
    <row r="76" spans="1:3" s="28" customFormat="1" ht="16.5" customHeight="1">
      <c r="A76" s="43">
        <v>2012899</v>
      </c>
      <c r="B76" s="43" t="s">
        <v>1905</v>
      </c>
      <c r="C76" s="8">
        <v>6</v>
      </c>
    </row>
    <row r="77" spans="1:3" s="28" customFormat="1" ht="16.5" customHeight="1">
      <c r="A77" s="43">
        <v>20129</v>
      </c>
      <c r="B77" s="42" t="s">
        <v>2281</v>
      </c>
      <c r="C77" s="8">
        <f>SUM(C78:C80)</f>
        <v>392</v>
      </c>
    </row>
    <row r="78" spans="1:3" s="28" customFormat="1" ht="16.5" customHeight="1">
      <c r="A78" s="43">
        <v>2012901</v>
      </c>
      <c r="B78" s="43" t="s">
        <v>425</v>
      </c>
      <c r="C78" s="8">
        <v>310</v>
      </c>
    </row>
    <row r="79" spans="1:3" s="28" customFormat="1" ht="16.5" customHeight="1">
      <c r="A79" s="43">
        <v>2012902</v>
      </c>
      <c r="B79" s="43" t="s">
        <v>99</v>
      </c>
      <c r="C79" s="8">
        <v>9</v>
      </c>
    </row>
    <row r="80" spans="1:3" s="28" customFormat="1" ht="16.5" customHeight="1">
      <c r="A80" s="43">
        <v>2012950</v>
      </c>
      <c r="B80" s="43" t="s">
        <v>2282</v>
      </c>
      <c r="C80" s="8">
        <v>73</v>
      </c>
    </row>
    <row r="81" spans="1:3" s="28" customFormat="1" ht="16.5" customHeight="1">
      <c r="A81" s="43">
        <v>20131</v>
      </c>
      <c r="B81" s="42" t="s">
        <v>2283</v>
      </c>
      <c r="C81" s="8">
        <f>SUM(C82:C83)</f>
        <v>1859</v>
      </c>
    </row>
    <row r="82" spans="1:3" s="28" customFormat="1" ht="16.5" customHeight="1">
      <c r="A82" s="43">
        <v>2013101</v>
      </c>
      <c r="B82" s="43" t="s">
        <v>425</v>
      </c>
      <c r="C82" s="8">
        <v>1776</v>
      </c>
    </row>
    <row r="83" spans="1:3" s="28" customFormat="1" ht="16.5" customHeight="1">
      <c r="A83" s="43">
        <v>2013199</v>
      </c>
      <c r="B83" s="43" t="s">
        <v>2284</v>
      </c>
      <c r="C83" s="8">
        <v>83</v>
      </c>
    </row>
    <row r="84" spans="1:3" s="28" customFormat="1" ht="16.5" customHeight="1">
      <c r="A84" s="43">
        <v>20132</v>
      </c>
      <c r="B84" s="42" t="s">
        <v>2285</v>
      </c>
      <c r="C84" s="8">
        <f>SUM(C85:C86)</f>
        <v>621</v>
      </c>
    </row>
    <row r="85" spans="1:3" s="28" customFormat="1" ht="16.5" customHeight="1">
      <c r="A85" s="43">
        <v>2013201</v>
      </c>
      <c r="B85" s="43" t="s">
        <v>425</v>
      </c>
      <c r="C85" s="8">
        <v>587</v>
      </c>
    </row>
    <row r="86" spans="1:3" s="28" customFormat="1" ht="16.5" customHeight="1">
      <c r="A86" s="43">
        <v>2013299</v>
      </c>
      <c r="B86" s="43" t="s">
        <v>1912</v>
      </c>
      <c r="C86" s="8">
        <v>34</v>
      </c>
    </row>
    <row r="87" spans="1:3" s="28" customFormat="1" ht="16.5" customHeight="1">
      <c r="A87" s="43">
        <v>20133</v>
      </c>
      <c r="B87" s="42" t="s">
        <v>2286</v>
      </c>
      <c r="C87" s="8">
        <f>SUM(C88:C90)</f>
        <v>590</v>
      </c>
    </row>
    <row r="88" spans="1:3" s="28" customFormat="1" ht="16.5" customHeight="1">
      <c r="A88" s="43">
        <v>2013301</v>
      </c>
      <c r="B88" s="43" t="s">
        <v>425</v>
      </c>
      <c r="C88" s="8">
        <v>528</v>
      </c>
    </row>
    <row r="89" spans="1:3" s="28" customFormat="1" ht="16.5" customHeight="1">
      <c r="A89" s="43">
        <v>2013302</v>
      </c>
      <c r="B89" s="43" t="s">
        <v>99</v>
      </c>
      <c r="C89" s="8">
        <v>50</v>
      </c>
    </row>
    <row r="90" spans="1:3" s="28" customFormat="1" ht="16.5" customHeight="1">
      <c r="A90" s="43">
        <v>2013399</v>
      </c>
      <c r="B90" s="43" t="s">
        <v>2287</v>
      </c>
      <c r="C90" s="8">
        <v>12</v>
      </c>
    </row>
    <row r="91" spans="1:3" s="28" customFormat="1" ht="16.5" customHeight="1">
      <c r="A91" s="43">
        <v>20134</v>
      </c>
      <c r="B91" s="42" t="s">
        <v>2288</v>
      </c>
      <c r="C91" s="8">
        <f>SUM(C92:C93)</f>
        <v>190</v>
      </c>
    </row>
    <row r="92" spans="1:3" s="28" customFormat="1" ht="16.5" customHeight="1">
      <c r="A92" s="43">
        <v>2013401</v>
      </c>
      <c r="B92" s="43" t="s">
        <v>425</v>
      </c>
      <c r="C92" s="8">
        <v>170</v>
      </c>
    </row>
    <row r="93" spans="1:3" s="28" customFormat="1" ht="16.5" customHeight="1">
      <c r="A93" s="43">
        <v>2013450</v>
      </c>
      <c r="B93" s="43" t="s">
        <v>2282</v>
      </c>
      <c r="C93" s="8">
        <v>20</v>
      </c>
    </row>
    <row r="94" spans="1:3" s="28" customFormat="1" ht="16.5" customHeight="1">
      <c r="A94" s="43">
        <v>20199</v>
      </c>
      <c r="B94" s="42" t="s">
        <v>2289</v>
      </c>
      <c r="C94" s="8">
        <f>SUM(C95:C95)</f>
        <v>3325</v>
      </c>
    </row>
    <row r="95" spans="1:3" s="28" customFormat="1" ht="16.5" customHeight="1">
      <c r="A95" s="43">
        <v>2019999</v>
      </c>
      <c r="B95" s="43" t="s">
        <v>2290</v>
      </c>
      <c r="C95" s="8">
        <v>3325</v>
      </c>
    </row>
    <row r="96" spans="1:3" s="28" customFormat="1" ht="16.5" customHeight="1">
      <c r="A96" s="43">
        <v>203</v>
      </c>
      <c r="B96" s="42" t="s">
        <v>2291</v>
      </c>
      <c r="C96" s="8">
        <v>8</v>
      </c>
    </row>
    <row r="97" spans="1:3" s="28" customFormat="1" ht="16.5" customHeight="1">
      <c r="A97" s="43">
        <v>20306</v>
      </c>
      <c r="B97" s="42" t="s">
        <v>2292</v>
      </c>
      <c r="C97" s="8">
        <f>SUM(C98:C98)</f>
        <v>8</v>
      </c>
    </row>
    <row r="98" spans="1:3" s="28" customFormat="1" ht="16.5" customHeight="1">
      <c r="A98" s="43">
        <v>2030606</v>
      </c>
      <c r="B98" s="43" t="s">
        <v>2293</v>
      </c>
      <c r="C98" s="8">
        <v>8</v>
      </c>
    </row>
    <row r="99" spans="1:3" s="28" customFormat="1" ht="16.5" customHeight="1">
      <c r="A99" s="43">
        <v>204</v>
      </c>
      <c r="B99" s="42" t="s">
        <v>2294</v>
      </c>
      <c r="C99" s="8">
        <v>19206</v>
      </c>
    </row>
    <row r="100" spans="1:3" s="28" customFormat="1" ht="16.5" customHeight="1">
      <c r="A100" s="43">
        <v>20401</v>
      </c>
      <c r="B100" s="42" t="s">
        <v>2295</v>
      </c>
      <c r="C100" s="8">
        <f>SUM(C101:C102)</f>
        <v>711</v>
      </c>
    </row>
    <row r="101" spans="1:3" s="28" customFormat="1" ht="16.5" customHeight="1">
      <c r="A101" s="43">
        <v>2040101</v>
      </c>
      <c r="B101" s="43" t="s">
        <v>2296</v>
      </c>
      <c r="C101" s="8">
        <v>33</v>
      </c>
    </row>
    <row r="102" spans="1:3" s="28" customFormat="1" ht="16.5" customHeight="1">
      <c r="A102" s="43">
        <v>2040103</v>
      </c>
      <c r="B102" s="43" t="s">
        <v>2297</v>
      </c>
      <c r="C102" s="8">
        <v>678</v>
      </c>
    </row>
    <row r="103" spans="1:3" s="28" customFormat="1" ht="16.5" customHeight="1">
      <c r="A103" s="43">
        <v>20402</v>
      </c>
      <c r="B103" s="42" t="s">
        <v>2298</v>
      </c>
      <c r="C103" s="8">
        <f>SUM(C104:C111)</f>
        <v>14204</v>
      </c>
    </row>
    <row r="104" spans="1:3" s="28" customFormat="1" ht="16.5" customHeight="1">
      <c r="A104" s="43">
        <v>2040201</v>
      </c>
      <c r="B104" s="43" t="s">
        <v>425</v>
      </c>
      <c r="C104" s="8">
        <v>12397</v>
      </c>
    </row>
    <row r="105" spans="1:3" s="28" customFormat="1" ht="16.5" customHeight="1">
      <c r="A105" s="43">
        <v>2040202</v>
      </c>
      <c r="B105" s="43" t="s">
        <v>99</v>
      </c>
      <c r="C105" s="8">
        <v>32</v>
      </c>
    </row>
    <row r="106" spans="1:3" s="28" customFormat="1" ht="16.5" customHeight="1">
      <c r="A106" s="43">
        <v>2040208</v>
      </c>
      <c r="B106" s="43" t="s">
        <v>512</v>
      </c>
      <c r="C106" s="8">
        <v>83</v>
      </c>
    </row>
    <row r="107" spans="1:3" s="28" customFormat="1" ht="16.5" customHeight="1">
      <c r="A107" s="43">
        <v>2040211</v>
      </c>
      <c r="B107" s="43" t="s">
        <v>524</v>
      </c>
      <c r="C107" s="8">
        <v>1403</v>
      </c>
    </row>
    <row r="108" spans="1:3" s="28" customFormat="1" ht="16.5" customHeight="1">
      <c r="A108" s="43">
        <v>2040215</v>
      </c>
      <c r="B108" s="43" t="s">
        <v>534</v>
      </c>
      <c r="C108" s="8">
        <v>59</v>
      </c>
    </row>
    <row r="109" spans="1:3" s="28" customFormat="1" ht="16.5" customHeight="1">
      <c r="A109" s="43">
        <v>2040217</v>
      </c>
      <c r="B109" s="43" t="s">
        <v>540</v>
      </c>
      <c r="C109" s="8">
        <v>8</v>
      </c>
    </row>
    <row r="110" spans="1:3" s="28" customFormat="1" ht="16.5" customHeight="1">
      <c r="A110" s="43">
        <v>2040219</v>
      </c>
      <c r="B110" s="43" t="s">
        <v>2257</v>
      </c>
      <c r="C110" s="8">
        <v>182</v>
      </c>
    </row>
    <row r="111" spans="1:3" s="28" customFormat="1" ht="16.5" customHeight="1">
      <c r="A111" s="43">
        <v>2040299</v>
      </c>
      <c r="B111" s="43" t="s">
        <v>2299</v>
      </c>
      <c r="C111" s="8">
        <v>40</v>
      </c>
    </row>
    <row r="112" spans="1:3" s="28" customFormat="1" ht="16.5" customHeight="1">
      <c r="A112" s="43">
        <v>20404</v>
      </c>
      <c r="B112" s="42" t="s">
        <v>2300</v>
      </c>
      <c r="C112" s="8">
        <f>SUM(C113:C114)</f>
        <v>1571</v>
      </c>
    </row>
    <row r="113" spans="1:3" s="28" customFormat="1" ht="16.5" customHeight="1">
      <c r="A113" s="43">
        <v>2040401</v>
      </c>
      <c r="B113" s="43" t="s">
        <v>425</v>
      </c>
      <c r="C113" s="8">
        <v>571</v>
      </c>
    </row>
    <row r="114" spans="1:3" s="28" customFormat="1" ht="16.5" customHeight="1">
      <c r="A114" s="43">
        <v>2040409</v>
      </c>
      <c r="B114" s="43" t="s">
        <v>2301</v>
      </c>
      <c r="C114" s="8">
        <v>1000</v>
      </c>
    </row>
    <row r="115" spans="1:3" s="28" customFormat="1" ht="16.5" customHeight="1">
      <c r="A115" s="43">
        <v>20405</v>
      </c>
      <c r="B115" s="42" t="s">
        <v>2302</v>
      </c>
      <c r="C115" s="8">
        <f>SUM(C116:C117)</f>
        <v>669</v>
      </c>
    </row>
    <row r="116" spans="1:3" s="28" customFormat="1" ht="16.5" customHeight="1">
      <c r="A116" s="43">
        <v>2040501</v>
      </c>
      <c r="B116" s="43" t="s">
        <v>425</v>
      </c>
      <c r="C116" s="8">
        <v>619</v>
      </c>
    </row>
    <row r="117" spans="1:3" s="28" customFormat="1" ht="16.5" customHeight="1">
      <c r="A117" s="43">
        <v>2040506</v>
      </c>
      <c r="B117" s="43" t="s">
        <v>2303</v>
      </c>
      <c r="C117" s="8">
        <v>50</v>
      </c>
    </row>
    <row r="118" spans="1:3" s="28" customFormat="1" ht="16.5" customHeight="1">
      <c r="A118" s="43">
        <v>20406</v>
      </c>
      <c r="B118" s="42" t="s">
        <v>2304</v>
      </c>
      <c r="C118" s="8">
        <f>SUM(C119:C121)</f>
        <v>1407</v>
      </c>
    </row>
    <row r="119" spans="1:3" s="28" customFormat="1" ht="16.5" customHeight="1">
      <c r="A119" s="43">
        <v>2040601</v>
      </c>
      <c r="B119" s="43" t="s">
        <v>425</v>
      </c>
      <c r="C119" s="8">
        <v>1311</v>
      </c>
    </row>
    <row r="120" spans="1:3" s="28" customFormat="1" ht="16.5" customHeight="1">
      <c r="A120" s="43">
        <v>2040605</v>
      </c>
      <c r="B120" s="43" t="s">
        <v>2305</v>
      </c>
      <c r="C120" s="8">
        <v>43</v>
      </c>
    </row>
    <row r="121" spans="1:3" s="28" customFormat="1" ht="16.5" customHeight="1">
      <c r="A121" s="43">
        <v>2040606</v>
      </c>
      <c r="B121" s="43" t="s">
        <v>2306</v>
      </c>
      <c r="C121" s="8">
        <v>53</v>
      </c>
    </row>
    <row r="122" spans="1:3" s="28" customFormat="1" ht="16.5" customHeight="1">
      <c r="A122" s="43">
        <v>20499</v>
      </c>
      <c r="B122" s="42" t="s">
        <v>2307</v>
      </c>
      <c r="C122" s="8">
        <v>644</v>
      </c>
    </row>
    <row r="123" spans="1:3" s="28" customFormat="1" ht="16.5" customHeight="1">
      <c r="A123" s="43">
        <v>2049901</v>
      </c>
      <c r="B123" s="43" t="s">
        <v>2308</v>
      </c>
      <c r="C123" s="8">
        <v>644</v>
      </c>
    </row>
    <row r="124" spans="1:3" s="28" customFormat="1" ht="16.5" customHeight="1">
      <c r="A124" s="43">
        <v>205</v>
      </c>
      <c r="B124" s="42" t="s">
        <v>2309</v>
      </c>
      <c r="C124" s="8">
        <v>98377</v>
      </c>
    </row>
    <row r="125" spans="1:3" s="28" customFormat="1" ht="16.5" customHeight="1">
      <c r="A125" s="43">
        <v>20501</v>
      </c>
      <c r="B125" s="42" t="s">
        <v>2310</v>
      </c>
      <c r="C125" s="8">
        <f>SUM(C126:C127)</f>
        <v>4055</v>
      </c>
    </row>
    <row r="126" spans="1:3" s="28" customFormat="1" ht="16.5" customHeight="1">
      <c r="A126" s="43">
        <v>2050101</v>
      </c>
      <c r="B126" s="43" t="s">
        <v>425</v>
      </c>
      <c r="C126" s="8">
        <v>3892</v>
      </c>
    </row>
    <row r="127" spans="1:3" s="28" customFormat="1" ht="16.5" customHeight="1">
      <c r="A127" s="43">
        <v>2050199</v>
      </c>
      <c r="B127" s="43" t="s">
        <v>2311</v>
      </c>
      <c r="C127" s="8">
        <v>163</v>
      </c>
    </row>
    <row r="128" spans="1:3" s="28" customFormat="1" ht="16.5" customHeight="1">
      <c r="A128" s="43">
        <v>20502</v>
      </c>
      <c r="B128" s="42" t="s">
        <v>2312</v>
      </c>
      <c r="C128" s="8">
        <f>SUM(C129:C134)</f>
        <v>89472</v>
      </c>
    </row>
    <row r="129" spans="1:3" s="28" customFormat="1" ht="16.5" customHeight="1">
      <c r="A129" s="43">
        <v>2050201</v>
      </c>
      <c r="B129" s="43" t="s">
        <v>621</v>
      </c>
      <c r="C129" s="8">
        <v>1316</v>
      </c>
    </row>
    <row r="130" spans="1:3" s="28" customFormat="1" ht="16.5" customHeight="1">
      <c r="A130" s="43">
        <v>2050202</v>
      </c>
      <c r="B130" s="43" t="s">
        <v>648</v>
      </c>
      <c r="C130" s="8">
        <v>27563</v>
      </c>
    </row>
    <row r="131" spans="1:3" s="28" customFormat="1" ht="16.5" customHeight="1">
      <c r="A131" s="43">
        <v>2050203</v>
      </c>
      <c r="B131" s="43" t="s">
        <v>2313</v>
      </c>
      <c r="C131" s="8">
        <v>25168</v>
      </c>
    </row>
    <row r="132" spans="1:3" s="28" customFormat="1" ht="16.5" customHeight="1">
      <c r="A132" s="43">
        <v>2050204</v>
      </c>
      <c r="B132" s="43" t="s">
        <v>665</v>
      </c>
      <c r="C132" s="8">
        <v>10889</v>
      </c>
    </row>
    <row r="133" spans="1:3" s="28" customFormat="1" ht="16.5" customHeight="1">
      <c r="A133" s="43">
        <v>2050205</v>
      </c>
      <c r="B133" s="43" t="s">
        <v>683</v>
      </c>
      <c r="C133" s="8">
        <v>89</v>
      </c>
    </row>
    <row r="134" spans="1:3" s="28" customFormat="1" ht="16.5" customHeight="1">
      <c r="A134" s="43">
        <v>2050299</v>
      </c>
      <c r="B134" s="43" t="s">
        <v>690</v>
      </c>
      <c r="C134" s="8">
        <v>24447</v>
      </c>
    </row>
    <row r="135" spans="1:3" s="28" customFormat="1" ht="16.5" customHeight="1">
      <c r="A135" s="43">
        <v>20503</v>
      </c>
      <c r="B135" s="42" t="s">
        <v>2314</v>
      </c>
      <c r="C135" s="8">
        <f>SUM(C136:C138)</f>
        <v>2105</v>
      </c>
    </row>
    <row r="136" spans="1:3" s="28" customFormat="1" ht="16.5" customHeight="1">
      <c r="A136" s="43">
        <v>2050302</v>
      </c>
      <c r="B136" s="43" t="s">
        <v>715</v>
      </c>
      <c r="C136" s="8">
        <v>1018</v>
      </c>
    </row>
    <row r="137" spans="1:3" s="28" customFormat="1" ht="16.5" customHeight="1">
      <c r="A137" s="43">
        <v>2050304</v>
      </c>
      <c r="B137" s="43" t="s">
        <v>746</v>
      </c>
      <c r="C137" s="8">
        <v>1057</v>
      </c>
    </row>
    <row r="138" spans="1:3" s="28" customFormat="1" ht="16.5" customHeight="1">
      <c r="A138" s="43">
        <v>2050399</v>
      </c>
      <c r="B138" s="43" t="s">
        <v>2315</v>
      </c>
      <c r="C138" s="8">
        <v>30</v>
      </c>
    </row>
    <row r="139" spans="1:3" s="28" customFormat="1" ht="16.5" customHeight="1">
      <c r="A139" s="43">
        <v>20507</v>
      </c>
      <c r="B139" s="42" t="s">
        <v>2316</v>
      </c>
      <c r="C139" s="8">
        <f>SUM(C140:C140)</f>
        <v>33</v>
      </c>
    </row>
    <row r="140" spans="1:3" s="28" customFormat="1" ht="16.5" customHeight="1">
      <c r="A140" s="43">
        <v>2050701</v>
      </c>
      <c r="B140" s="43" t="s">
        <v>2317</v>
      </c>
      <c r="C140" s="8">
        <v>33</v>
      </c>
    </row>
    <row r="141" spans="1:3" s="28" customFormat="1" ht="16.5" customHeight="1">
      <c r="A141" s="43">
        <v>20508</v>
      </c>
      <c r="B141" s="42" t="s">
        <v>2318</v>
      </c>
      <c r="C141" s="8">
        <f>SUM(C142:C144)</f>
        <v>596</v>
      </c>
    </row>
    <row r="142" spans="1:3" s="28" customFormat="1" ht="16.5" customHeight="1">
      <c r="A142" s="43">
        <v>2050801</v>
      </c>
      <c r="B142" s="43" t="s">
        <v>2319</v>
      </c>
      <c r="C142" s="8">
        <v>226</v>
      </c>
    </row>
    <row r="143" spans="1:3" s="28" customFormat="1" ht="16.5" customHeight="1">
      <c r="A143" s="43">
        <v>2050802</v>
      </c>
      <c r="B143" s="43" t="s">
        <v>2320</v>
      </c>
      <c r="C143" s="8">
        <v>364</v>
      </c>
    </row>
    <row r="144" spans="1:3" s="28" customFormat="1" ht="16.5" customHeight="1">
      <c r="A144" s="43">
        <v>2050899</v>
      </c>
      <c r="B144" s="43" t="s">
        <v>2321</v>
      </c>
      <c r="C144" s="8">
        <v>6</v>
      </c>
    </row>
    <row r="145" spans="1:3" s="28" customFormat="1" ht="16.5" customHeight="1">
      <c r="A145" s="43">
        <v>20509</v>
      </c>
      <c r="B145" s="42" t="s">
        <v>2322</v>
      </c>
      <c r="C145" s="8">
        <f>SUM(C146:C150)</f>
        <v>2086</v>
      </c>
    </row>
    <row r="146" spans="1:3" s="28" customFormat="1" ht="16.5" customHeight="1">
      <c r="A146" s="43">
        <v>2050901</v>
      </c>
      <c r="B146" s="43" t="s">
        <v>2323</v>
      </c>
      <c r="C146" s="8">
        <v>722</v>
      </c>
    </row>
    <row r="147" spans="1:3" s="28" customFormat="1" ht="16.5" customHeight="1">
      <c r="A147" s="43">
        <v>2050902</v>
      </c>
      <c r="B147" s="43" t="s">
        <v>2324</v>
      </c>
      <c r="C147" s="8">
        <v>759</v>
      </c>
    </row>
    <row r="148" spans="1:3" s="28" customFormat="1" ht="16.5" customHeight="1">
      <c r="A148" s="43">
        <v>2050904</v>
      </c>
      <c r="B148" s="43" t="s">
        <v>2325</v>
      </c>
      <c r="C148" s="8">
        <v>433</v>
      </c>
    </row>
    <row r="149" spans="1:3" s="28" customFormat="1" ht="16.5" customHeight="1">
      <c r="A149" s="43">
        <v>2050905</v>
      </c>
      <c r="B149" s="43" t="s">
        <v>2326</v>
      </c>
      <c r="C149" s="8">
        <v>62</v>
      </c>
    </row>
    <row r="150" spans="1:3" s="28" customFormat="1" ht="16.5" customHeight="1">
      <c r="A150" s="43">
        <v>2050999</v>
      </c>
      <c r="B150" s="43" t="s">
        <v>761</v>
      </c>
      <c r="C150" s="8">
        <v>110</v>
      </c>
    </row>
    <row r="151" spans="1:3" s="28" customFormat="1" ht="16.5" customHeight="1">
      <c r="A151" s="43">
        <v>20599</v>
      </c>
      <c r="B151" s="42" t="s">
        <v>2327</v>
      </c>
      <c r="C151" s="8">
        <f>C152</f>
        <v>30</v>
      </c>
    </row>
    <row r="152" spans="1:3" s="28" customFormat="1" ht="16.5" customHeight="1">
      <c r="A152" s="43">
        <v>2059999</v>
      </c>
      <c r="B152" s="43" t="s">
        <v>2328</v>
      </c>
      <c r="C152" s="8">
        <v>30</v>
      </c>
    </row>
    <row r="153" spans="1:3" s="28" customFormat="1" ht="16.5" customHeight="1">
      <c r="A153" s="43">
        <v>206</v>
      </c>
      <c r="B153" s="42" t="s">
        <v>2329</v>
      </c>
      <c r="C153" s="8">
        <v>826</v>
      </c>
    </row>
    <row r="154" spans="1:3" s="28" customFormat="1" ht="16.5" customHeight="1">
      <c r="A154" s="43">
        <v>20601</v>
      </c>
      <c r="B154" s="42" t="s">
        <v>2330</v>
      </c>
      <c r="C154" s="8">
        <f>SUM(C155:C155)</f>
        <v>115</v>
      </c>
    </row>
    <row r="155" spans="1:3" s="28" customFormat="1" ht="16.5" customHeight="1">
      <c r="A155" s="43">
        <v>2060101</v>
      </c>
      <c r="B155" s="43" t="s">
        <v>425</v>
      </c>
      <c r="C155" s="8">
        <v>115</v>
      </c>
    </row>
    <row r="156" spans="1:3" s="28" customFormat="1" ht="16.5" customHeight="1">
      <c r="A156" s="43">
        <v>20604</v>
      </c>
      <c r="B156" s="42" t="s">
        <v>2331</v>
      </c>
      <c r="C156" s="8">
        <f>SUM(C157:C159)</f>
        <v>601</v>
      </c>
    </row>
    <row r="157" spans="1:3" s="28" customFormat="1" ht="16.5" customHeight="1">
      <c r="A157" s="43">
        <v>2060403</v>
      </c>
      <c r="B157" s="43" t="s">
        <v>1758</v>
      </c>
      <c r="C157" s="8">
        <v>130</v>
      </c>
    </row>
    <row r="158" spans="1:3" s="28" customFormat="1" ht="16.5" customHeight="1">
      <c r="A158" s="43">
        <v>2060404</v>
      </c>
      <c r="B158" s="43" t="s">
        <v>1552</v>
      </c>
      <c r="C158" s="8">
        <v>172</v>
      </c>
    </row>
    <row r="159" spans="1:3" s="28" customFormat="1" ht="16.5" customHeight="1">
      <c r="A159" s="43">
        <v>2060499</v>
      </c>
      <c r="B159" s="43" t="s">
        <v>1771</v>
      </c>
      <c r="C159" s="8">
        <v>299</v>
      </c>
    </row>
    <row r="160" spans="1:3" s="28" customFormat="1" ht="16.5" customHeight="1">
      <c r="A160" s="43">
        <v>20607</v>
      </c>
      <c r="B160" s="42" t="s">
        <v>2332</v>
      </c>
      <c r="C160" s="8">
        <f>SUM(C161:C162)</f>
        <v>20</v>
      </c>
    </row>
    <row r="161" spans="1:3" s="28" customFormat="1" ht="16.5" customHeight="1">
      <c r="A161" s="43">
        <v>2060702</v>
      </c>
      <c r="B161" s="43" t="s">
        <v>823</v>
      </c>
      <c r="C161" s="8">
        <v>10</v>
      </c>
    </row>
    <row r="162" spans="1:3" s="28" customFormat="1" ht="16.5" customHeight="1">
      <c r="A162" s="43">
        <v>2060705</v>
      </c>
      <c r="B162" s="43" t="s">
        <v>830</v>
      </c>
      <c r="C162" s="8">
        <v>10</v>
      </c>
    </row>
    <row r="163" spans="1:3" s="28" customFormat="1" ht="16.5" customHeight="1">
      <c r="A163" s="43">
        <v>20699</v>
      </c>
      <c r="B163" s="42" t="s">
        <v>2333</v>
      </c>
      <c r="C163" s="8">
        <f>SUM(C164:C165)</f>
        <v>90</v>
      </c>
    </row>
    <row r="164" spans="1:3" s="28" customFormat="1" ht="16.5" customHeight="1">
      <c r="A164" s="43">
        <v>2069901</v>
      </c>
      <c r="B164" s="43" t="s">
        <v>2334</v>
      </c>
      <c r="C164" s="8">
        <v>10</v>
      </c>
    </row>
    <row r="165" spans="1:3" s="28" customFormat="1" ht="16.5" customHeight="1">
      <c r="A165" s="43">
        <v>2069999</v>
      </c>
      <c r="B165" s="43" t="s">
        <v>2335</v>
      </c>
      <c r="C165" s="8">
        <v>80</v>
      </c>
    </row>
    <row r="166" spans="1:3" s="28" customFormat="1" ht="16.5" customHeight="1">
      <c r="A166" s="43">
        <v>207</v>
      </c>
      <c r="B166" s="42" t="s">
        <v>2336</v>
      </c>
      <c r="C166" s="8">
        <v>12523</v>
      </c>
    </row>
    <row r="167" spans="1:3" s="28" customFormat="1" ht="16.5" customHeight="1">
      <c r="A167" s="43">
        <v>20701</v>
      </c>
      <c r="B167" s="42" t="s">
        <v>2337</v>
      </c>
      <c r="C167" s="8">
        <f>SUM(C168:C172)</f>
        <v>9657</v>
      </c>
    </row>
    <row r="168" spans="1:3" s="28" customFormat="1" ht="16.5" customHeight="1">
      <c r="A168" s="43">
        <v>2070101</v>
      </c>
      <c r="B168" s="43" t="s">
        <v>425</v>
      </c>
      <c r="C168" s="8">
        <v>9323</v>
      </c>
    </row>
    <row r="169" spans="1:3" s="28" customFormat="1" ht="16.5" customHeight="1">
      <c r="A169" s="43">
        <v>2070104</v>
      </c>
      <c r="B169" s="43" t="s">
        <v>2338</v>
      </c>
      <c r="C169" s="8">
        <v>58</v>
      </c>
    </row>
    <row r="170" spans="1:3" s="28" customFormat="1" ht="16.5" customHeight="1">
      <c r="A170" s="43">
        <v>2070109</v>
      </c>
      <c r="B170" s="43" t="s">
        <v>2339</v>
      </c>
      <c r="C170" s="8">
        <v>19</v>
      </c>
    </row>
    <row r="171" spans="1:3" s="28" customFormat="1" ht="16.5" customHeight="1">
      <c r="A171" s="43">
        <v>2070111</v>
      </c>
      <c r="B171" s="43" t="s">
        <v>2340</v>
      </c>
      <c r="C171" s="8">
        <v>3</v>
      </c>
    </row>
    <row r="172" spans="1:3" s="28" customFormat="1" ht="16.5" customHeight="1">
      <c r="A172" s="43">
        <v>2070199</v>
      </c>
      <c r="B172" s="43" t="s">
        <v>414</v>
      </c>
      <c r="C172" s="8">
        <v>254</v>
      </c>
    </row>
    <row r="173" spans="1:3" s="28" customFormat="1" ht="16.5" customHeight="1">
      <c r="A173" s="43">
        <v>20702</v>
      </c>
      <c r="B173" s="42" t="s">
        <v>2341</v>
      </c>
      <c r="C173" s="8">
        <f>SUM(C174:C174)</f>
        <v>7</v>
      </c>
    </row>
    <row r="174" spans="1:3" s="28" customFormat="1" ht="16.5" customHeight="1">
      <c r="A174" s="43">
        <v>2070204</v>
      </c>
      <c r="B174" s="43" t="s">
        <v>838</v>
      </c>
      <c r="C174" s="8">
        <v>7</v>
      </c>
    </row>
    <row r="175" spans="1:3" s="28" customFormat="1" ht="16.5" customHeight="1">
      <c r="A175" s="43">
        <v>20703</v>
      </c>
      <c r="B175" s="42" t="s">
        <v>2342</v>
      </c>
      <c r="C175" s="8">
        <f>SUM(C176:C177)</f>
        <v>248</v>
      </c>
    </row>
    <row r="176" spans="1:3" s="28" customFormat="1" ht="16.5" customHeight="1">
      <c r="A176" s="43">
        <v>2070301</v>
      </c>
      <c r="B176" s="43" t="s">
        <v>425</v>
      </c>
      <c r="C176" s="8">
        <v>21</v>
      </c>
    </row>
    <row r="177" spans="1:3" s="28" customFormat="1" ht="16.5" customHeight="1">
      <c r="A177" s="43">
        <v>2070305</v>
      </c>
      <c r="B177" s="43" t="s">
        <v>2343</v>
      </c>
      <c r="C177" s="8">
        <v>227</v>
      </c>
    </row>
    <row r="178" spans="1:3" s="28" customFormat="1" ht="16.5" customHeight="1">
      <c r="A178" s="43">
        <v>20704</v>
      </c>
      <c r="B178" s="42" t="s">
        <v>2344</v>
      </c>
      <c r="C178" s="8">
        <f>SUM(C179:C183)</f>
        <v>1749</v>
      </c>
    </row>
    <row r="179" spans="1:3" s="28" customFormat="1" ht="16.5" customHeight="1">
      <c r="A179" s="43">
        <v>2070401</v>
      </c>
      <c r="B179" s="43" t="s">
        <v>425</v>
      </c>
      <c r="C179" s="8">
        <v>1383</v>
      </c>
    </row>
    <row r="180" spans="1:3" s="28" customFormat="1" ht="16.5" customHeight="1">
      <c r="A180" s="43">
        <v>2070404</v>
      </c>
      <c r="B180" s="43" t="s">
        <v>2345</v>
      </c>
      <c r="C180" s="8">
        <v>81</v>
      </c>
    </row>
    <row r="181" spans="1:3" s="28" customFormat="1" ht="16.5" customHeight="1">
      <c r="A181" s="43">
        <v>2070406</v>
      </c>
      <c r="B181" s="43" t="s">
        <v>2346</v>
      </c>
      <c r="C181" s="8">
        <v>75</v>
      </c>
    </row>
    <row r="182" spans="1:3" s="28" customFormat="1" ht="16.5" customHeight="1">
      <c r="A182" s="43">
        <v>2070407</v>
      </c>
      <c r="B182" s="43" t="s">
        <v>2347</v>
      </c>
      <c r="C182" s="8">
        <v>132</v>
      </c>
    </row>
    <row r="183" spans="1:3" s="28" customFormat="1" ht="16.5" customHeight="1">
      <c r="A183" s="43">
        <v>2070499</v>
      </c>
      <c r="B183" s="43" t="s">
        <v>802</v>
      </c>
      <c r="C183" s="8">
        <v>78</v>
      </c>
    </row>
    <row r="184" spans="1:3" s="28" customFormat="1" ht="16.5" customHeight="1">
      <c r="A184" s="43">
        <v>20799</v>
      </c>
      <c r="B184" s="42" t="s">
        <v>2348</v>
      </c>
      <c r="C184" s="8">
        <f>SUM(C185:C186)</f>
        <v>862</v>
      </c>
    </row>
    <row r="185" spans="1:3" s="28" customFormat="1" ht="16.5" customHeight="1">
      <c r="A185" s="43">
        <v>2079903</v>
      </c>
      <c r="B185" s="43" t="s">
        <v>2349</v>
      </c>
      <c r="C185" s="8">
        <v>90</v>
      </c>
    </row>
    <row r="186" spans="1:3" s="28" customFormat="1" ht="16.5" customHeight="1">
      <c r="A186" s="43">
        <v>2079999</v>
      </c>
      <c r="B186" s="43" t="s">
        <v>2350</v>
      </c>
      <c r="C186" s="8">
        <v>772</v>
      </c>
    </row>
    <row r="187" spans="1:3" s="28" customFormat="1" ht="16.5" customHeight="1">
      <c r="A187" s="43">
        <v>208</v>
      </c>
      <c r="B187" s="42" t="s">
        <v>2351</v>
      </c>
      <c r="C187" s="8">
        <v>116927</v>
      </c>
    </row>
    <row r="188" spans="1:3" s="28" customFormat="1" ht="16.5" customHeight="1">
      <c r="A188" s="43">
        <v>20801</v>
      </c>
      <c r="B188" s="42" t="s">
        <v>2352</v>
      </c>
      <c r="C188" s="8">
        <f>SUM(C189:C190)</f>
        <v>3195</v>
      </c>
    </row>
    <row r="189" spans="1:3" s="28" customFormat="1" ht="16.5" customHeight="1">
      <c r="A189" s="43">
        <v>2080101</v>
      </c>
      <c r="B189" s="43" t="s">
        <v>425</v>
      </c>
      <c r="C189" s="8">
        <v>875</v>
      </c>
    </row>
    <row r="190" spans="1:3" s="28" customFormat="1" ht="16.5" customHeight="1">
      <c r="A190" s="43">
        <v>2080109</v>
      </c>
      <c r="B190" s="43" t="s">
        <v>2353</v>
      </c>
      <c r="C190" s="8">
        <v>2320</v>
      </c>
    </row>
    <row r="191" spans="1:3" s="28" customFormat="1" ht="16.5" customHeight="1">
      <c r="A191" s="43">
        <v>20802</v>
      </c>
      <c r="B191" s="42" t="s">
        <v>2354</v>
      </c>
      <c r="C191" s="8">
        <f>SUM(C192:C196)</f>
        <v>4234</v>
      </c>
    </row>
    <row r="192" spans="1:3" s="28" customFormat="1" ht="16.5" customHeight="1">
      <c r="A192" s="43">
        <v>2080201</v>
      </c>
      <c r="B192" s="43" t="s">
        <v>425</v>
      </c>
      <c r="C192" s="8">
        <v>2143</v>
      </c>
    </row>
    <row r="193" spans="1:3" s="28" customFormat="1" ht="16.5" customHeight="1">
      <c r="A193" s="43">
        <v>2080205</v>
      </c>
      <c r="B193" s="43" t="s">
        <v>2355</v>
      </c>
      <c r="C193" s="8">
        <v>345</v>
      </c>
    </row>
    <row r="194" spans="1:3" s="28" customFormat="1" ht="16.5" customHeight="1">
      <c r="A194" s="43">
        <v>2080207</v>
      </c>
      <c r="B194" s="43" t="s">
        <v>1263</v>
      </c>
      <c r="C194" s="8">
        <v>11</v>
      </c>
    </row>
    <row r="195" spans="1:3" s="28" customFormat="1" ht="16.5" customHeight="1">
      <c r="A195" s="43">
        <v>2080208</v>
      </c>
      <c r="B195" s="43" t="s">
        <v>2356</v>
      </c>
      <c r="C195" s="8">
        <v>1550</v>
      </c>
    </row>
    <row r="196" spans="1:3" s="28" customFormat="1" ht="16.5" customHeight="1">
      <c r="A196" s="43">
        <v>2080299</v>
      </c>
      <c r="B196" s="43" t="s">
        <v>1524</v>
      </c>
      <c r="C196" s="8">
        <v>185</v>
      </c>
    </row>
    <row r="197" spans="1:3" s="28" customFormat="1" ht="16.5" customHeight="1">
      <c r="A197" s="43">
        <v>20805</v>
      </c>
      <c r="B197" s="42" t="s">
        <v>2357</v>
      </c>
      <c r="C197" s="8">
        <f>SUM(C198:C201)</f>
        <v>28009</v>
      </c>
    </row>
    <row r="198" spans="1:3" s="28" customFormat="1" ht="16.5" customHeight="1">
      <c r="A198" s="43">
        <v>2080505</v>
      </c>
      <c r="B198" s="43" t="s">
        <v>2358</v>
      </c>
      <c r="C198" s="8">
        <v>7890</v>
      </c>
    </row>
    <row r="199" spans="1:3" s="28" customFormat="1" ht="16.5" customHeight="1">
      <c r="A199" s="43">
        <v>2080506</v>
      </c>
      <c r="B199" s="43" t="s">
        <v>2359</v>
      </c>
      <c r="C199" s="8">
        <v>733</v>
      </c>
    </row>
    <row r="200" spans="1:3" s="28" customFormat="1" ht="16.5" customHeight="1">
      <c r="A200" s="43">
        <v>2080507</v>
      </c>
      <c r="B200" s="43" t="s">
        <v>2360</v>
      </c>
      <c r="C200" s="8">
        <v>19320</v>
      </c>
    </row>
    <row r="201" spans="1:3" s="28" customFormat="1" ht="16.5" customHeight="1">
      <c r="A201" s="43">
        <v>2080599</v>
      </c>
      <c r="B201" s="43" t="s">
        <v>2361</v>
      </c>
      <c r="C201" s="8">
        <v>66</v>
      </c>
    </row>
    <row r="202" spans="1:3" s="28" customFormat="1" ht="16.5" customHeight="1">
      <c r="A202" s="43">
        <v>20807</v>
      </c>
      <c r="B202" s="42" t="s">
        <v>2362</v>
      </c>
      <c r="C202" s="8">
        <f>SUM(C203:C203)</f>
        <v>1793</v>
      </c>
    </row>
    <row r="203" spans="1:3" s="28" customFormat="1" ht="16.5" customHeight="1">
      <c r="A203" s="43">
        <v>2080799</v>
      </c>
      <c r="B203" s="43" t="s">
        <v>2077</v>
      </c>
      <c r="C203" s="8">
        <v>1793</v>
      </c>
    </row>
    <row r="204" spans="1:3" s="28" customFormat="1" ht="16.5" customHeight="1">
      <c r="A204" s="43">
        <v>20808</v>
      </c>
      <c r="B204" s="42" t="s">
        <v>2363</v>
      </c>
      <c r="C204" s="8">
        <f>SUM(C205:C209)</f>
        <v>7980</v>
      </c>
    </row>
    <row r="205" spans="1:3" s="28" customFormat="1" ht="16.5" customHeight="1">
      <c r="A205" s="43">
        <v>2080801</v>
      </c>
      <c r="B205" s="43" t="s">
        <v>2364</v>
      </c>
      <c r="C205" s="8">
        <v>1610</v>
      </c>
    </row>
    <row r="206" spans="1:3" s="28" customFormat="1" ht="16.5" customHeight="1">
      <c r="A206" s="43">
        <v>2080803</v>
      </c>
      <c r="B206" s="43" t="s">
        <v>2365</v>
      </c>
      <c r="C206" s="8">
        <v>68</v>
      </c>
    </row>
    <row r="207" spans="1:3" s="28" customFormat="1" ht="16.5" customHeight="1">
      <c r="A207" s="43">
        <v>2080804</v>
      </c>
      <c r="B207" s="43" t="s">
        <v>2366</v>
      </c>
      <c r="C207" s="8">
        <v>119</v>
      </c>
    </row>
    <row r="208" spans="1:3" s="28" customFormat="1" ht="16.5" customHeight="1">
      <c r="A208" s="43">
        <v>2080805</v>
      </c>
      <c r="B208" s="43" t="s">
        <v>2367</v>
      </c>
      <c r="C208" s="8">
        <v>190</v>
      </c>
    </row>
    <row r="209" spans="1:3" s="28" customFormat="1" ht="16.5" customHeight="1">
      <c r="A209" s="43">
        <v>2080899</v>
      </c>
      <c r="B209" s="43" t="s">
        <v>1273</v>
      </c>
      <c r="C209" s="8">
        <v>5993</v>
      </c>
    </row>
    <row r="210" spans="1:3" s="28" customFormat="1" ht="16.5" customHeight="1">
      <c r="A210" s="43">
        <v>20809</v>
      </c>
      <c r="B210" s="42" t="s">
        <v>2368</v>
      </c>
      <c r="C210" s="8">
        <f>SUM(C211:C213)</f>
        <v>548</v>
      </c>
    </row>
    <row r="211" spans="1:3" s="28" customFormat="1" ht="16.5" customHeight="1">
      <c r="A211" s="43">
        <v>2080901</v>
      </c>
      <c r="B211" s="43" t="s">
        <v>1286</v>
      </c>
      <c r="C211" s="8">
        <v>247</v>
      </c>
    </row>
    <row r="212" spans="1:3" s="28" customFormat="1" ht="16.5" customHeight="1">
      <c r="A212" s="43">
        <v>2080902</v>
      </c>
      <c r="B212" s="43" t="s">
        <v>1489</v>
      </c>
      <c r="C212" s="8">
        <v>211</v>
      </c>
    </row>
    <row r="213" spans="1:3" s="28" customFormat="1" ht="16.5" customHeight="1">
      <c r="A213" s="43">
        <v>2080904</v>
      </c>
      <c r="B213" s="43" t="s">
        <v>1293</v>
      </c>
      <c r="C213" s="8">
        <v>90</v>
      </c>
    </row>
    <row r="214" spans="1:3" s="28" customFormat="1" ht="16.5" customHeight="1">
      <c r="A214" s="43">
        <v>20810</v>
      </c>
      <c r="B214" s="42" t="s">
        <v>2369</v>
      </c>
      <c r="C214" s="8">
        <f>SUM(C215:C218)</f>
        <v>649</v>
      </c>
    </row>
    <row r="215" spans="1:3" s="28" customFormat="1" ht="16.5" customHeight="1">
      <c r="A215" s="43">
        <v>2081001</v>
      </c>
      <c r="B215" s="43" t="s">
        <v>1504</v>
      </c>
      <c r="C215" s="8">
        <v>530</v>
      </c>
    </row>
    <row r="216" spans="1:3" s="28" customFormat="1" ht="16.5" customHeight="1">
      <c r="A216" s="43">
        <v>2081002</v>
      </c>
      <c r="B216" s="43" t="s">
        <v>1300</v>
      </c>
      <c r="C216" s="8">
        <v>88</v>
      </c>
    </row>
    <row r="217" spans="1:3" s="28" customFormat="1" ht="16.5" customHeight="1">
      <c r="A217" s="43">
        <v>2081004</v>
      </c>
      <c r="B217" s="43" t="s">
        <v>2370</v>
      </c>
      <c r="C217" s="8">
        <v>16</v>
      </c>
    </row>
    <row r="218" spans="1:3" s="28" customFormat="1" ht="16.5" customHeight="1">
      <c r="A218" s="43">
        <v>2081099</v>
      </c>
      <c r="B218" s="43" t="s">
        <v>2371</v>
      </c>
      <c r="C218" s="8">
        <v>15</v>
      </c>
    </row>
    <row r="219" spans="1:3" s="28" customFormat="1" ht="16.5" customHeight="1">
      <c r="A219" s="43">
        <v>20811</v>
      </c>
      <c r="B219" s="42" t="s">
        <v>2372</v>
      </c>
      <c r="C219" s="8">
        <f>SUM(C220:C224)</f>
        <v>2695</v>
      </c>
    </row>
    <row r="220" spans="1:3" s="28" customFormat="1" ht="16.5" customHeight="1">
      <c r="A220" s="43">
        <v>2081101</v>
      </c>
      <c r="B220" s="43" t="s">
        <v>425</v>
      </c>
      <c r="C220" s="8">
        <v>96</v>
      </c>
    </row>
    <row r="221" spans="1:3" s="28" customFormat="1" ht="16.5" customHeight="1">
      <c r="A221" s="43">
        <v>2081104</v>
      </c>
      <c r="B221" s="43" t="s">
        <v>1328</v>
      </c>
      <c r="C221" s="8">
        <v>89</v>
      </c>
    </row>
    <row r="222" spans="1:3" s="28" customFormat="1" ht="16.5" customHeight="1">
      <c r="A222" s="43">
        <v>2081105</v>
      </c>
      <c r="B222" s="43" t="s">
        <v>1341</v>
      </c>
      <c r="C222" s="8">
        <v>255</v>
      </c>
    </row>
    <row r="223" spans="1:3" s="28" customFormat="1" ht="16.5" customHeight="1">
      <c r="A223" s="43">
        <v>2081107</v>
      </c>
      <c r="B223" s="43" t="s">
        <v>2373</v>
      </c>
      <c r="C223" s="8">
        <v>1143</v>
      </c>
    </row>
    <row r="224" spans="1:3" s="28" customFormat="1" ht="16.5" customHeight="1">
      <c r="A224" s="43">
        <v>2081199</v>
      </c>
      <c r="B224" s="43" t="s">
        <v>1347</v>
      </c>
      <c r="C224" s="8">
        <v>1112</v>
      </c>
    </row>
    <row r="225" spans="1:3" s="28" customFormat="1" ht="16.5" customHeight="1">
      <c r="A225" s="43">
        <v>20815</v>
      </c>
      <c r="B225" s="42" t="s">
        <v>2374</v>
      </c>
      <c r="C225" s="8">
        <f>SUM(C226:C227)</f>
        <v>580</v>
      </c>
    </row>
    <row r="226" spans="1:3" s="28" customFormat="1" ht="16.5" customHeight="1">
      <c r="A226" s="43">
        <v>2081501</v>
      </c>
      <c r="B226" s="43" t="s">
        <v>1307</v>
      </c>
      <c r="C226" s="8">
        <v>450</v>
      </c>
    </row>
    <row r="227" spans="1:3" s="28" customFormat="1" ht="16.5" customHeight="1">
      <c r="A227" s="43">
        <v>2081502</v>
      </c>
      <c r="B227" s="43" t="s">
        <v>1314</v>
      </c>
      <c r="C227" s="8">
        <v>130</v>
      </c>
    </row>
    <row r="228" spans="1:3" s="28" customFormat="1" ht="16.5" customHeight="1">
      <c r="A228" s="43">
        <v>20819</v>
      </c>
      <c r="B228" s="42" t="s">
        <v>2375</v>
      </c>
      <c r="C228" s="8">
        <f>SUM(C229:C230)</f>
        <v>5750</v>
      </c>
    </row>
    <row r="229" spans="1:3" s="28" customFormat="1" ht="16.5" customHeight="1">
      <c r="A229" s="43">
        <v>2081901</v>
      </c>
      <c r="B229" s="43" t="s">
        <v>2376</v>
      </c>
      <c r="C229" s="8">
        <v>2021</v>
      </c>
    </row>
    <row r="230" spans="1:3" s="28" customFormat="1" ht="16.5" customHeight="1">
      <c r="A230" s="43">
        <v>2081902</v>
      </c>
      <c r="B230" s="43" t="s">
        <v>2377</v>
      </c>
      <c r="C230" s="8">
        <v>3729</v>
      </c>
    </row>
    <row r="231" spans="1:3" s="28" customFormat="1" ht="16.5" customHeight="1">
      <c r="A231" s="43">
        <v>20820</v>
      </c>
      <c r="B231" s="42" t="s">
        <v>2378</v>
      </c>
      <c r="C231" s="8">
        <f>SUM(C232:C233)</f>
        <v>635</v>
      </c>
    </row>
    <row r="232" spans="1:3" s="28" customFormat="1" ht="16.5" customHeight="1">
      <c r="A232" s="43">
        <v>2082001</v>
      </c>
      <c r="B232" s="43" t="s">
        <v>2092</v>
      </c>
      <c r="C232" s="8">
        <v>453</v>
      </c>
    </row>
    <row r="233" spans="1:3" s="28" customFormat="1" ht="16.5" customHeight="1">
      <c r="A233" s="43">
        <v>2082002</v>
      </c>
      <c r="B233" s="43" t="s">
        <v>2379</v>
      </c>
      <c r="C233" s="8">
        <v>182</v>
      </c>
    </row>
    <row r="234" spans="1:3" s="28" customFormat="1" ht="16.5" customHeight="1">
      <c r="A234" s="43">
        <v>20821</v>
      </c>
      <c r="B234" s="42" t="s">
        <v>2380</v>
      </c>
      <c r="C234" s="8">
        <f>SUM(C235:C235)</f>
        <v>2200</v>
      </c>
    </row>
    <row r="235" spans="1:3" s="28" customFormat="1" ht="16.5" customHeight="1">
      <c r="A235" s="43">
        <v>2082102</v>
      </c>
      <c r="B235" s="43" t="s">
        <v>2381</v>
      </c>
      <c r="C235" s="8">
        <v>2200</v>
      </c>
    </row>
    <row r="236" spans="1:3" s="28" customFormat="1" ht="16.5" customHeight="1">
      <c r="A236" s="43">
        <v>20825</v>
      </c>
      <c r="B236" s="42" t="s">
        <v>2382</v>
      </c>
      <c r="C236" s="8">
        <f>SUM(C237:C237)</f>
        <v>24</v>
      </c>
    </row>
    <row r="237" spans="1:3" s="28" customFormat="1" ht="16.5" customHeight="1">
      <c r="A237" s="43">
        <v>2082502</v>
      </c>
      <c r="B237" s="43" t="s">
        <v>2383</v>
      </c>
      <c r="C237" s="8">
        <v>24</v>
      </c>
    </row>
    <row r="238" spans="1:3" s="28" customFormat="1" ht="16.5" customHeight="1">
      <c r="A238" s="43">
        <v>20826</v>
      </c>
      <c r="B238" s="42" t="s">
        <v>2384</v>
      </c>
      <c r="C238" s="8">
        <f>SUM(C239:C241)</f>
        <v>57765</v>
      </c>
    </row>
    <row r="239" spans="1:3" s="28" customFormat="1" ht="16.5" customHeight="1">
      <c r="A239" s="43">
        <v>2082601</v>
      </c>
      <c r="B239" s="43" t="s">
        <v>2385</v>
      </c>
      <c r="C239" s="8">
        <v>39039</v>
      </c>
    </row>
    <row r="240" spans="1:3" s="28" customFormat="1" ht="16.5" customHeight="1">
      <c r="A240" s="43">
        <v>2082602</v>
      </c>
      <c r="B240" s="43" t="s">
        <v>2386</v>
      </c>
      <c r="C240" s="8">
        <v>18719</v>
      </c>
    </row>
    <row r="241" spans="1:3" s="28" customFormat="1" ht="16.5" customHeight="1">
      <c r="A241" s="43">
        <v>2082699</v>
      </c>
      <c r="B241" s="43" t="s">
        <v>2387</v>
      </c>
      <c r="C241" s="8">
        <v>7</v>
      </c>
    </row>
    <row r="242" spans="1:3" s="28" customFormat="1" ht="16.5" customHeight="1">
      <c r="A242" s="43">
        <v>20827</v>
      </c>
      <c r="B242" s="42" t="s">
        <v>2388</v>
      </c>
      <c r="C242" s="8">
        <f>SUM(C243:C243)</f>
        <v>459</v>
      </c>
    </row>
    <row r="243" spans="1:3" s="28" customFormat="1" ht="16.5" customHeight="1">
      <c r="A243" s="43">
        <v>2082702</v>
      </c>
      <c r="B243" s="43" t="s">
        <v>2389</v>
      </c>
      <c r="C243" s="8">
        <v>459</v>
      </c>
    </row>
    <row r="244" spans="1:3" s="28" customFormat="1" ht="16.5" customHeight="1">
      <c r="A244" s="43">
        <v>20899</v>
      </c>
      <c r="B244" s="42" t="s">
        <v>2390</v>
      </c>
      <c r="C244" s="8">
        <f>C245</f>
        <v>411</v>
      </c>
    </row>
    <row r="245" spans="1:3" s="28" customFormat="1" ht="16.5" customHeight="1">
      <c r="A245" s="43">
        <v>2089901</v>
      </c>
      <c r="B245" s="43" t="s">
        <v>2391</v>
      </c>
      <c r="C245" s="8">
        <v>411</v>
      </c>
    </row>
    <row r="246" spans="1:3" s="28" customFormat="1" ht="16.5" customHeight="1">
      <c r="A246" s="43">
        <v>210</v>
      </c>
      <c r="B246" s="42" t="s">
        <v>2392</v>
      </c>
      <c r="C246" s="8">
        <f>SUM(C247,C249,C252,C256,C264,C266,C270,C276,C281,C284,C287,C289)</f>
        <v>66086</v>
      </c>
    </row>
    <row r="247" spans="1:3" s="28" customFormat="1" ht="16.5" customHeight="1">
      <c r="A247" s="43">
        <v>21001</v>
      </c>
      <c r="B247" s="42" t="s">
        <v>2393</v>
      </c>
      <c r="C247" s="8">
        <f>SUM(C248:C248)</f>
        <v>2277</v>
      </c>
    </row>
    <row r="248" spans="1:3" s="28" customFormat="1" ht="16.5" customHeight="1">
      <c r="A248" s="43">
        <v>2100101</v>
      </c>
      <c r="B248" s="43" t="s">
        <v>425</v>
      </c>
      <c r="C248" s="8">
        <v>2277</v>
      </c>
    </row>
    <row r="249" spans="1:3" s="28" customFormat="1" ht="16.5" customHeight="1">
      <c r="A249" s="43">
        <v>21002</v>
      </c>
      <c r="B249" s="42" t="s">
        <v>2394</v>
      </c>
      <c r="C249" s="8">
        <f>SUM(C250:C251)</f>
        <v>1744</v>
      </c>
    </row>
    <row r="250" spans="1:3" s="28" customFormat="1" ht="16.5" customHeight="1">
      <c r="A250" s="43">
        <v>2100201</v>
      </c>
      <c r="B250" s="43" t="s">
        <v>2395</v>
      </c>
      <c r="C250" s="8">
        <v>1266</v>
      </c>
    </row>
    <row r="251" spans="1:3" s="28" customFormat="1" ht="16.5" customHeight="1">
      <c r="A251" s="43">
        <v>2100299</v>
      </c>
      <c r="B251" s="43" t="s">
        <v>1361</v>
      </c>
      <c r="C251" s="8">
        <v>478</v>
      </c>
    </row>
    <row r="252" spans="1:3" s="28" customFormat="1" ht="16.5" customHeight="1">
      <c r="A252" s="43">
        <v>21003</v>
      </c>
      <c r="B252" s="42" t="s">
        <v>2396</v>
      </c>
      <c r="C252" s="8">
        <f>SUM(C253:C255)</f>
        <v>7216</v>
      </c>
    </row>
    <row r="253" spans="1:3" s="28" customFormat="1" ht="16.5" customHeight="1">
      <c r="A253" s="43">
        <v>2100301</v>
      </c>
      <c r="B253" s="43" t="s">
        <v>2397</v>
      </c>
      <c r="C253" s="8">
        <v>377</v>
      </c>
    </row>
    <row r="254" spans="1:3" s="28" customFormat="1" ht="16.5" customHeight="1">
      <c r="A254" s="43">
        <v>2100302</v>
      </c>
      <c r="B254" s="43" t="s">
        <v>2398</v>
      </c>
      <c r="C254" s="8">
        <v>4721</v>
      </c>
    </row>
    <row r="255" spans="1:3" s="28" customFormat="1" ht="16.5" customHeight="1">
      <c r="A255" s="43">
        <v>2100399</v>
      </c>
      <c r="B255" s="43" t="s">
        <v>1368</v>
      </c>
      <c r="C255" s="8">
        <v>2118</v>
      </c>
    </row>
    <row r="256" spans="1:3" s="28" customFormat="1" ht="16.5" customHeight="1">
      <c r="A256" s="43">
        <v>21004</v>
      </c>
      <c r="B256" s="42" t="s">
        <v>2399</v>
      </c>
      <c r="C256" s="8">
        <f>SUM(C257:C263)</f>
        <v>8060</v>
      </c>
    </row>
    <row r="257" spans="1:3" s="28" customFormat="1" ht="16.5" customHeight="1">
      <c r="A257" s="43">
        <v>2100401</v>
      </c>
      <c r="B257" s="43" t="s">
        <v>2400</v>
      </c>
      <c r="C257" s="8">
        <v>897</v>
      </c>
    </row>
    <row r="258" spans="1:3" s="28" customFormat="1" ht="16.5" customHeight="1">
      <c r="A258" s="43">
        <v>2100402</v>
      </c>
      <c r="B258" s="43" t="s">
        <v>2401</v>
      </c>
      <c r="C258" s="8">
        <v>380</v>
      </c>
    </row>
    <row r="259" spans="1:3" s="28" customFormat="1" ht="16.5" customHeight="1">
      <c r="A259" s="43">
        <v>2100403</v>
      </c>
      <c r="B259" s="43" t="s">
        <v>2402</v>
      </c>
      <c r="C259" s="8">
        <v>242</v>
      </c>
    </row>
    <row r="260" spans="1:3" s="28" customFormat="1" ht="16.5" customHeight="1">
      <c r="A260" s="43">
        <v>2100406</v>
      </c>
      <c r="B260" s="43" t="s">
        <v>2403</v>
      </c>
      <c r="C260" s="8">
        <v>29</v>
      </c>
    </row>
    <row r="261" spans="1:3" s="28" customFormat="1" ht="16.5" customHeight="1">
      <c r="A261" s="43">
        <v>2100408</v>
      </c>
      <c r="B261" s="43" t="s">
        <v>1379</v>
      </c>
      <c r="C261" s="8">
        <v>5465</v>
      </c>
    </row>
    <row r="262" spans="1:3" s="28" customFormat="1" ht="16.5" customHeight="1">
      <c r="A262" s="43">
        <v>2100409</v>
      </c>
      <c r="B262" s="43" t="s">
        <v>1386</v>
      </c>
      <c r="C262" s="8">
        <v>934</v>
      </c>
    </row>
    <row r="263" spans="1:3" s="28" customFormat="1" ht="16.5" customHeight="1">
      <c r="A263" s="43">
        <v>2100499</v>
      </c>
      <c r="B263" s="43" t="s">
        <v>2111</v>
      </c>
      <c r="C263" s="8">
        <v>113</v>
      </c>
    </row>
    <row r="264" spans="1:3" s="28" customFormat="1" ht="16.5" customHeight="1">
      <c r="A264" s="43">
        <v>21006</v>
      </c>
      <c r="B264" s="42" t="s">
        <v>2404</v>
      </c>
      <c r="C264" s="8">
        <f>SUM(C265:C265)</f>
        <v>40</v>
      </c>
    </row>
    <row r="265" spans="1:3" s="28" customFormat="1" ht="16.5" customHeight="1">
      <c r="A265" s="43">
        <v>2100601</v>
      </c>
      <c r="B265" s="43" t="s">
        <v>2405</v>
      </c>
      <c r="C265" s="8">
        <v>40</v>
      </c>
    </row>
    <row r="266" spans="1:3" s="28" customFormat="1" ht="16.5" customHeight="1">
      <c r="A266" s="43">
        <v>21007</v>
      </c>
      <c r="B266" s="42" t="s">
        <v>2406</v>
      </c>
      <c r="C266" s="8">
        <f>SUM(C267:C269)</f>
        <v>2821</v>
      </c>
    </row>
    <row r="267" spans="1:3" s="28" customFormat="1" ht="16.5" customHeight="1">
      <c r="A267" s="43">
        <v>2100716</v>
      </c>
      <c r="B267" s="43" t="s">
        <v>2407</v>
      </c>
      <c r="C267" s="8">
        <v>1163</v>
      </c>
    </row>
    <row r="268" spans="1:3" s="28" customFormat="1" ht="16.5" customHeight="1">
      <c r="A268" s="43">
        <v>2100717</v>
      </c>
      <c r="B268" s="43" t="s">
        <v>1432</v>
      </c>
      <c r="C268" s="8">
        <v>1595</v>
      </c>
    </row>
    <row r="269" spans="1:3" s="28" customFormat="1" ht="16.5" customHeight="1">
      <c r="A269" s="43">
        <v>2100799</v>
      </c>
      <c r="B269" s="43" t="s">
        <v>1462</v>
      </c>
      <c r="C269" s="8">
        <v>63</v>
      </c>
    </row>
    <row r="270" spans="1:3" s="28" customFormat="1" ht="16.5" customHeight="1">
      <c r="A270" s="43">
        <v>21010</v>
      </c>
      <c r="B270" s="42" t="s">
        <v>2408</v>
      </c>
      <c r="C270" s="8">
        <f>SUM(C271:C275)</f>
        <v>144</v>
      </c>
    </row>
    <row r="271" spans="1:3" s="28" customFormat="1" ht="16.5" customHeight="1">
      <c r="A271" s="43">
        <v>2101012</v>
      </c>
      <c r="B271" s="43" t="s">
        <v>2409</v>
      </c>
      <c r="C271" s="8">
        <v>15</v>
      </c>
    </row>
    <row r="272" spans="1:3" s="28" customFormat="1" ht="16.5" customHeight="1">
      <c r="A272" s="43">
        <v>2101014</v>
      </c>
      <c r="B272" s="43" t="s">
        <v>2410</v>
      </c>
      <c r="C272" s="8">
        <v>5</v>
      </c>
    </row>
    <row r="273" spans="1:3" s="28" customFormat="1" ht="16.5" customHeight="1">
      <c r="A273" s="43">
        <v>2101015</v>
      </c>
      <c r="B273" s="43" t="s">
        <v>2411</v>
      </c>
      <c r="C273" s="8">
        <v>7</v>
      </c>
    </row>
    <row r="274" spans="1:3" s="28" customFormat="1" ht="16.5" customHeight="1">
      <c r="A274" s="43">
        <v>2101016</v>
      </c>
      <c r="B274" s="43" t="s">
        <v>2412</v>
      </c>
      <c r="C274" s="8">
        <v>26</v>
      </c>
    </row>
    <row r="275" spans="1:3" s="28" customFormat="1" ht="16.5" customHeight="1">
      <c r="A275" s="43">
        <v>2101099</v>
      </c>
      <c r="B275" s="43" t="s">
        <v>326</v>
      </c>
      <c r="C275" s="8">
        <v>91</v>
      </c>
    </row>
    <row r="276" spans="1:3" s="28" customFormat="1" ht="16.5" customHeight="1">
      <c r="A276" s="43">
        <v>21011</v>
      </c>
      <c r="B276" s="42" t="s">
        <v>2413</v>
      </c>
      <c r="C276" s="8">
        <f>SUM(C277:C280)</f>
        <v>2182</v>
      </c>
    </row>
    <row r="277" spans="1:3" s="28" customFormat="1" ht="16.5" customHeight="1">
      <c r="A277" s="43">
        <v>2101101</v>
      </c>
      <c r="B277" s="43" t="s">
        <v>2414</v>
      </c>
      <c r="C277" s="8">
        <v>694</v>
      </c>
    </row>
    <row r="278" spans="1:3" s="28" customFormat="1" ht="16.5" customHeight="1">
      <c r="A278" s="43">
        <v>2101102</v>
      </c>
      <c r="B278" s="43" t="s">
        <v>2415</v>
      </c>
      <c r="C278" s="8">
        <v>1042</v>
      </c>
    </row>
    <row r="279" spans="1:3" s="28" customFormat="1" ht="16.5" customHeight="1">
      <c r="A279" s="43">
        <v>2101103</v>
      </c>
      <c r="B279" s="43" t="s">
        <v>2416</v>
      </c>
      <c r="C279" s="8">
        <v>300</v>
      </c>
    </row>
    <row r="280" spans="1:3" s="28" customFormat="1" ht="16.5" customHeight="1">
      <c r="A280" s="43">
        <v>2101199</v>
      </c>
      <c r="B280" s="43" t="s">
        <v>2417</v>
      </c>
      <c r="C280" s="8">
        <v>146</v>
      </c>
    </row>
    <row r="281" spans="1:3" s="28" customFormat="1" ht="16.5" customHeight="1">
      <c r="A281" s="43">
        <v>21012</v>
      </c>
      <c r="B281" s="42" t="s">
        <v>2418</v>
      </c>
      <c r="C281" s="8">
        <f>SUM(C282:C283)</f>
        <v>38677</v>
      </c>
    </row>
    <row r="282" spans="1:3" s="28" customFormat="1" ht="16.5" customHeight="1">
      <c r="A282" s="43">
        <v>2101202</v>
      </c>
      <c r="B282" s="43" t="s">
        <v>2419</v>
      </c>
      <c r="C282" s="8">
        <v>38642</v>
      </c>
    </row>
    <row r="283" spans="1:3" s="28" customFormat="1" ht="16.5" customHeight="1">
      <c r="A283" s="43">
        <v>2101299</v>
      </c>
      <c r="B283" s="43" t="s">
        <v>2420</v>
      </c>
      <c r="C283" s="8">
        <v>35</v>
      </c>
    </row>
    <row r="284" spans="1:3" s="28" customFormat="1" ht="16.5" customHeight="1">
      <c r="A284" s="43">
        <v>21013</v>
      </c>
      <c r="B284" s="42" t="s">
        <v>2421</v>
      </c>
      <c r="C284" s="8">
        <f>SUM(C285:C286)</f>
        <v>2231</v>
      </c>
    </row>
    <row r="285" spans="1:3" s="28" customFormat="1" ht="16.5" customHeight="1">
      <c r="A285" s="43">
        <v>2101301</v>
      </c>
      <c r="B285" s="43" t="s">
        <v>1516</v>
      </c>
      <c r="C285" s="8">
        <v>2194</v>
      </c>
    </row>
    <row r="286" spans="1:3" s="28" customFormat="1" ht="16.5" customHeight="1">
      <c r="A286" s="43">
        <v>2101302</v>
      </c>
      <c r="B286" s="43" t="s">
        <v>2134</v>
      </c>
      <c r="C286" s="8">
        <v>37</v>
      </c>
    </row>
    <row r="287" spans="1:3" s="28" customFormat="1" ht="16.5" customHeight="1">
      <c r="A287" s="43">
        <v>21014</v>
      </c>
      <c r="B287" s="42" t="s">
        <v>2422</v>
      </c>
      <c r="C287" s="8">
        <f>SUM(C288:C288)</f>
        <v>562</v>
      </c>
    </row>
    <row r="288" spans="1:3" s="28" customFormat="1" ht="16.5" customHeight="1">
      <c r="A288" s="43">
        <v>2101401</v>
      </c>
      <c r="B288" s="43" t="s">
        <v>1319</v>
      </c>
      <c r="C288" s="8">
        <v>562</v>
      </c>
    </row>
    <row r="289" spans="1:3" s="28" customFormat="1" ht="16.5" customHeight="1">
      <c r="A289" s="43">
        <v>21099</v>
      </c>
      <c r="B289" s="42" t="s">
        <v>2423</v>
      </c>
      <c r="C289" s="8">
        <f>C290</f>
        <v>132</v>
      </c>
    </row>
    <row r="290" spans="1:3" s="28" customFormat="1" ht="16.5" customHeight="1">
      <c r="A290" s="43">
        <v>2109901</v>
      </c>
      <c r="B290" s="43" t="s">
        <v>2424</v>
      </c>
      <c r="C290" s="8">
        <v>132</v>
      </c>
    </row>
    <row r="291" spans="1:3" s="28" customFormat="1" ht="16.5" customHeight="1">
      <c r="A291" s="43">
        <v>211</v>
      </c>
      <c r="B291" s="42" t="s">
        <v>2425</v>
      </c>
      <c r="C291" s="8">
        <v>6737</v>
      </c>
    </row>
    <row r="292" spans="1:3" s="28" customFormat="1" ht="16.5" customHeight="1">
      <c r="A292" s="43">
        <v>21101</v>
      </c>
      <c r="B292" s="42" t="s">
        <v>2426</v>
      </c>
      <c r="C292" s="8">
        <f>SUM(C293:C293)</f>
        <v>1134</v>
      </c>
    </row>
    <row r="293" spans="1:3" s="28" customFormat="1" ht="16.5" customHeight="1">
      <c r="A293" s="43">
        <v>2110101</v>
      </c>
      <c r="B293" s="43" t="s">
        <v>425</v>
      </c>
      <c r="C293" s="8">
        <v>1134</v>
      </c>
    </row>
    <row r="294" spans="1:3" s="28" customFormat="1" ht="16.5" customHeight="1">
      <c r="A294" s="43">
        <v>21102</v>
      </c>
      <c r="B294" s="42" t="s">
        <v>2427</v>
      </c>
      <c r="C294" s="8">
        <f>SUM(C295:C295)</f>
        <v>90</v>
      </c>
    </row>
    <row r="295" spans="1:3" s="28" customFormat="1" ht="16.5" customHeight="1">
      <c r="A295" s="43">
        <v>2110299</v>
      </c>
      <c r="B295" s="43" t="s">
        <v>2428</v>
      </c>
      <c r="C295" s="8">
        <v>90</v>
      </c>
    </row>
    <row r="296" spans="1:3" s="28" customFormat="1" ht="16.5" customHeight="1">
      <c r="A296" s="43">
        <v>21103</v>
      </c>
      <c r="B296" s="42" t="s">
        <v>2429</v>
      </c>
      <c r="C296" s="8">
        <f>SUM(C297:C298)</f>
        <v>2962</v>
      </c>
    </row>
    <row r="297" spans="1:3" s="28" customFormat="1" ht="16.5" customHeight="1">
      <c r="A297" s="43">
        <v>2110302</v>
      </c>
      <c r="B297" s="43" t="s">
        <v>577</v>
      </c>
      <c r="C297" s="8">
        <v>2700</v>
      </c>
    </row>
    <row r="298" spans="1:3" s="28" customFormat="1" ht="16.5" customHeight="1">
      <c r="A298" s="43">
        <v>2110399</v>
      </c>
      <c r="B298" s="43" t="s">
        <v>2430</v>
      </c>
      <c r="C298" s="8">
        <v>262</v>
      </c>
    </row>
    <row r="299" spans="1:3" s="28" customFormat="1" ht="16.5" customHeight="1">
      <c r="A299" s="43">
        <v>21104</v>
      </c>
      <c r="B299" s="42" t="s">
        <v>2431</v>
      </c>
      <c r="C299" s="8">
        <f>SUM(C300:C300)</f>
        <v>135</v>
      </c>
    </row>
    <row r="300" spans="1:3" s="28" customFormat="1" ht="16.5" customHeight="1">
      <c r="A300" s="43">
        <v>2110402</v>
      </c>
      <c r="B300" s="43" t="s">
        <v>584</v>
      </c>
      <c r="C300" s="8">
        <v>135</v>
      </c>
    </row>
    <row r="301" spans="1:3" s="28" customFormat="1" ht="16.5" customHeight="1">
      <c r="A301" s="43">
        <v>21105</v>
      </c>
      <c r="B301" s="42" t="s">
        <v>2432</v>
      </c>
      <c r="C301" s="8">
        <f>SUM(C302:C302)</f>
        <v>95</v>
      </c>
    </row>
    <row r="302" spans="1:3" s="28" customFormat="1" ht="16.5" customHeight="1">
      <c r="A302" s="43">
        <v>2110501</v>
      </c>
      <c r="B302" s="43" t="s">
        <v>1228</v>
      </c>
      <c r="C302" s="8">
        <v>95</v>
      </c>
    </row>
    <row r="303" spans="1:3" s="28" customFormat="1" ht="16.5" customHeight="1">
      <c r="A303" s="43">
        <v>21106</v>
      </c>
      <c r="B303" s="42" t="s">
        <v>2433</v>
      </c>
      <c r="C303" s="8">
        <f>SUM(C304:C305)</f>
        <v>914</v>
      </c>
    </row>
    <row r="304" spans="1:3" s="28" customFormat="1" ht="16.5" customHeight="1">
      <c r="A304" s="43">
        <v>2110602</v>
      </c>
      <c r="B304" s="43" t="s">
        <v>1078</v>
      </c>
      <c r="C304" s="8">
        <v>854</v>
      </c>
    </row>
    <row r="305" spans="1:3" s="28" customFormat="1" ht="16.5" customHeight="1">
      <c r="A305" s="43">
        <v>2110605</v>
      </c>
      <c r="B305" s="43" t="s">
        <v>2434</v>
      </c>
      <c r="C305" s="8">
        <v>60</v>
      </c>
    </row>
    <row r="306" spans="1:3" s="28" customFormat="1" ht="16.5" customHeight="1">
      <c r="A306" s="43">
        <v>21110</v>
      </c>
      <c r="B306" s="42" t="s">
        <v>2435</v>
      </c>
      <c r="C306" s="8">
        <f>C307</f>
        <v>45</v>
      </c>
    </row>
    <row r="307" spans="1:3" s="28" customFormat="1" ht="16.5" customHeight="1">
      <c r="A307" s="43">
        <v>2111001</v>
      </c>
      <c r="B307" s="43" t="s">
        <v>2436</v>
      </c>
      <c r="C307" s="8">
        <v>45</v>
      </c>
    </row>
    <row r="308" spans="1:3" s="28" customFormat="1" ht="16.5" customHeight="1">
      <c r="A308" s="43">
        <v>21111</v>
      </c>
      <c r="B308" s="42" t="s">
        <v>2437</v>
      </c>
      <c r="C308" s="8">
        <f>SUM(C309:C310)</f>
        <v>176</v>
      </c>
    </row>
    <row r="309" spans="1:3" s="28" customFormat="1" ht="16.5" customHeight="1">
      <c r="A309" s="43">
        <v>2111101</v>
      </c>
      <c r="B309" s="43" t="s">
        <v>2438</v>
      </c>
      <c r="C309" s="8">
        <v>60</v>
      </c>
    </row>
    <row r="310" spans="1:3" s="28" customFormat="1" ht="16.5" customHeight="1">
      <c r="A310" s="43">
        <v>2111103</v>
      </c>
      <c r="B310" s="43" t="s">
        <v>2439</v>
      </c>
      <c r="C310" s="8">
        <v>116</v>
      </c>
    </row>
    <row r="311" spans="1:3" s="28" customFormat="1" ht="16.5" customHeight="1">
      <c r="A311" s="43">
        <v>21112</v>
      </c>
      <c r="B311" s="42" t="s">
        <v>2440</v>
      </c>
      <c r="C311" s="8">
        <f>C312</f>
        <v>45</v>
      </c>
    </row>
    <row r="312" spans="1:3" s="28" customFormat="1" ht="16.5" customHeight="1">
      <c r="A312" s="43">
        <v>2111201</v>
      </c>
      <c r="B312" s="43" t="s">
        <v>2441</v>
      </c>
      <c r="C312" s="8">
        <v>45</v>
      </c>
    </row>
    <row r="313" spans="1:3" s="28" customFormat="1" ht="16.5" customHeight="1">
      <c r="A313" s="43">
        <v>21114</v>
      </c>
      <c r="B313" s="42" t="s">
        <v>2442</v>
      </c>
      <c r="C313" s="8">
        <f>SUM(C314:C314)</f>
        <v>1095</v>
      </c>
    </row>
    <row r="314" spans="1:3" s="28" customFormat="1" ht="16.5" customHeight="1">
      <c r="A314" s="43">
        <v>2111406</v>
      </c>
      <c r="B314" s="43" t="s">
        <v>2443</v>
      </c>
      <c r="C314" s="8">
        <v>1095</v>
      </c>
    </row>
    <row r="315" spans="1:3" s="28" customFormat="1" ht="16.5" customHeight="1">
      <c r="A315" s="43">
        <v>21199</v>
      </c>
      <c r="B315" s="42" t="s">
        <v>2444</v>
      </c>
      <c r="C315" s="8">
        <f>C316</f>
        <v>46</v>
      </c>
    </row>
    <row r="316" spans="1:3" s="28" customFormat="1" ht="16.5" customHeight="1">
      <c r="A316" s="43">
        <v>2119901</v>
      </c>
      <c r="B316" s="43" t="s">
        <v>2445</v>
      </c>
      <c r="C316" s="8">
        <v>46</v>
      </c>
    </row>
    <row r="317" spans="1:3" s="28" customFormat="1" ht="16.5" customHeight="1">
      <c r="A317" s="43">
        <v>212</v>
      </c>
      <c r="B317" s="42" t="s">
        <v>2446</v>
      </c>
      <c r="C317" s="8">
        <v>23342</v>
      </c>
    </row>
    <row r="318" spans="1:3" s="28" customFormat="1" ht="16.5" customHeight="1">
      <c r="A318" s="43">
        <v>21201</v>
      </c>
      <c r="B318" s="42" t="s">
        <v>2447</v>
      </c>
      <c r="C318" s="8">
        <f>SUM(C319:C322)</f>
        <v>3146</v>
      </c>
    </row>
    <row r="319" spans="1:3" s="28" customFormat="1" ht="16.5" customHeight="1">
      <c r="A319" s="43">
        <v>2120101</v>
      </c>
      <c r="B319" s="43" t="s">
        <v>425</v>
      </c>
      <c r="C319" s="8">
        <v>2777</v>
      </c>
    </row>
    <row r="320" spans="1:3" s="28" customFormat="1" ht="16.5" customHeight="1">
      <c r="A320" s="43">
        <v>2120102</v>
      </c>
      <c r="B320" s="43" t="s">
        <v>99</v>
      </c>
      <c r="C320" s="8">
        <v>12</v>
      </c>
    </row>
    <row r="321" spans="1:3" s="28" customFormat="1" ht="16.5" customHeight="1">
      <c r="A321" s="43">
        <v>2120104</v>
      </c>
      <c r="B321" s="43" t="s">
        <v>2448</v>
      </c>
      <c r="C321" s="8">
        <v>347</v>
      </c>
    </row>
    <row r="322" spans="1:3" s="28" customFormat="1" ht="16.5" customHeight="1">
      <c r="A322" s="43">
        <v>2120199</v>
      </c>
      <c r="B322" s="43" t="s">
        <v>2449</v>
      </c>
      <c r="C322" s="8">
        <v>10</v>
      </c>
    </row>
    <row r="323" spans="1:3" s="28" customFormat="1" ht="16.5" customHeight="1">
      <c r="A323" s="43">
        <v>21203</v>
      </c>
      <c r="B323" s="42" t="s">
        <v>2450</v>
      </c>
      <c r="C323" s="8">
        <f>SUM(C324:C325)</f>
        <v>19965</v>
      </c>
    </row>
    <row r="324" spans="1:3" s="28" customFormat="1" ht="16.5" customHeight="1">
      <c r="A324" s="43">
        <v>2120303</v>
      </c>
      <c r="B324" s="43" t="s">
        <v>160</v>
      </c>
      <c r="C324" s="8">
        <v>4620</v>
      </c>
    </row>
    <row r="325" spans="1:3" s="28" customFormat="1" ht="16.5" customHeight="1">
      <c r="A325" s="43">
        <v>2120399</v>
      </c>
      <c r="B325" s="43" t="s">
        <v>215</v>
      </c>
      <c r="C325" s="8">
        <v>15345</v>
      </c>
    </row>
    <row r="326" spans="1:3" s="28" customFormat="1" ht="16.5" customHeight="1">
      <c r="A326" s="43">
        <v>21299</v>
      </c>
      <c r="B326" s="42" t="s">
        <v>2451</v>
      </c>
      <c r="C326" s="8">
        <f>C327</f>
        <v>231</v>
      </c>
    </row>
    <row r="327" spans="1:3" s="28" customFormat="1" ht="16.5" customHeight="1">
      <c r="A327" s="43">
        <v>2129999</v>
      </c>
      <c r="B327" s="43" t="s">
        <v>2452</v>
      </c>
      <c r="C327" s="8">
        <v>231</v>
      </c>
    </row>
    <row r="328" spans="1:3" s="28" customFormat="1" ht="16.5" customHeight="1">
      <c r="A328" s="43">
        <v>213</v>
      </c>
      <c r="B328" s="42" t="s">
        <v>2453</v>
      </c>
      <c r="C328" s="8">
        <v>88646</v>
      </c>
    </row>
    <row r="329" spans="1:3" s="28" customFormat="1" ht="16.5" customHeight="1">
      <c r="A329" s="43">
        <v>21301</v>
      </c>
      <c r="B329" s="42" t="s">
        <v>2454</v>
      </c>
      <c r="C329" s="8">
        <f>SUM(C330:C344)</f>
        <v>24155</v>
      </c>
    </row>
    <row r="330" spans="1:3" s="28" customFormat="1" ht="16.5" customHeight="1">
      <c r="A330" s="43">
        <v>2130101</v>
      </c>
      <c r="B330" s="43" t="s">
        <v>425</v>
      </c>
      <c r="C330" s="8">
        <v>7214</v>
      </c>
    </row>
    <row r="331" spans="1:3" s="28" customFormat="1" ht="16.5" customHeight="1">
      <c r="A331" s="43">
        <v>2130106</v>
      </c>
      <c r="B331" s="43" t="s">
        <v>891</v>
      </c>
      <c r="C331" s="8">
        <v>386</v>
      </c>
    </row>
    <row r="332" spans="1:3" s="28" customFormat="1" ht="16.5" customHeight="1">
      <c r="A332" s="43">
        <v>2130108</v>
      </c>
      <c r="B332" s="43" t="s">
        <v>850</v>
      </c>
      <c r="C332" s="8">
        <v>242</v>
      </c>
    </row>
    <row r="333" spans="1:3" s="28" customFormat="1" ht="16.5" customHeight="1">
      <c r="A333" s="43">
        <v>2130109</v>
      </c>
      <c r="B333" s="43" t="s">
        <v>870</v>
      </c>
      <c r="C333" s="8">
        <v>157</v>
      </c>
    </row>
    <row r="334" spans="1:3" s="28" customFormat="1" ht="16.5" customHeight="1">
      <c r="A334" s="43">
        <v>2130110</v>
      </c>
      <c r="B334" s="43" t="s">
        <v>875</v>
      </c>
      <c r="C334" s="8">
        <v>91</v>
      </c>
    </row>
    <row r="335" spans="1:3" s="28" customFormat="1" ht="16.5" customHeight="1">
      <c r="A335" s="43">
        <v>2130111</v>
      </c>
      <c r="B335" s="43" t="s">
        <v>2455</v>
      </c>
      <c r="C335" s="8">
        <v>41</v>
      </c>
    </row>
    <row r="336" spans="1:3" s="28" customFormat="1" ht="16.5" customHeight="1">
      <c r="A336" s="43">
        <v>2130122</v>
      </c>
      <c r="B336" s="43" t="s">
        <v>1011</v>
      </c>
      <c r="C336" s="8">
        <v>716</v>
      </c>
    </row>
    <row r="337" spans="1:3" s="28" customFormat="1" ht="16.5" customHeight="1">
      <c r="A337" s="43">
        <v>2130124</v>
      </c>
      <c r="B337" s="43" t="s">
        <v>925</v>
      </c>
      <c r="C337" s="8">
        <v>747</v>
      </c>
    </row>
    <row r="338" spans="1:3" s="28" customFormat="1" ht="16.5" customHeight="1">
      <c r="A338" s="43">
        <v>2130125</v>
      </c>
      <c r="B338" s="43" t="s">
        <v>938</v>
      </c>
      <c r="C338" s="8">
        <v>258</v>
      </c>
    </row>
    <row r="339" spans="1:3" s="28" customFormat="1" ht="16.5" customHeight="1">
      <c r="A339" s="43">
        <v>2130126</v>
      </c>
      <c r="B339" s="43" t="s">
        <v>303</v>
      </c>
      <c r="C339" s="8">
        <v>73</v>
      </c>
    </row>
    <row r="340" spans="1:3" s="28" customFormat="1" ht="16.5" customHeight="1">
      <c r="A340" s="43">
        <v>2130135</v>
      </c>
      <c r="B340" s="43" t="s">
        <v>880</v>
      </c>
      <c r="C340" s="8">
        <v>51</v>
      </c>
    </row>
    <row r="341" spans="1:3" s="28" customFormat="1" ht="16.5" customHeight="1">
      <c r="A341" s="43">
        <v>2130142</v>
      </c>
      <c r="B341" s="43" t="s">
        <v>2456</v>
      </c>
      <c r="C341" s="8">
        <v>15</v>
      </c>
    </row>
    <row r="342" spans="1:3" s="28" customFormat="1" ht="16.5" customHeight="1">
      <c r="A342" s="43">
        <v>2130148</v>
      </c>
      <c r="B342" s="43" t="s">
        <v>2457</v>
      </c>
      <c r="C342" s="8">
        <v>112</v>
      </c>
    </row>
    <row r="343" spans="1:3" s="28" customFormat="1" ht="16.5" customHeight="1">
      <c r="A343" s="43">
        <v>2130152</v>
      </c>
      <c r="B343" s="43" t="s">
        <v>1931</v>
      </c>
      <c r="C343" s="8">
        <v>33</v>
      </c>
    </row>
    <row r="344" spans="1:3" s="28" customFormat="1" ht="16.5" customHeight="1">
      <c r="A344" s="43">
        <v>2130199</v>
      </c>
      <c r="B344" s="43" t="s">
        <v>229</v>
      </c>
      <c r="C344" s="8">
        <v>14019</v>
      </c>
    </row>
    <row r="345" spans="1:3" s="28" customFormat="1" ht="16.5" customHeight="1">
      <c r="A345" s="43">
        <v>21302</v>
      </c>
      <c r="B345" s="42" t="s">
        <v>2458</v>
      </c>
      <c r="C345" s="8">
        <f>SUM(C346:C355)</f>
        <v>5656</v>
      </c>
    </row>
    <row r="346" spans="1:3" s="28" customFormat="1" ht="16.5" customHeight="1">
      <c r="A346" s="43">
        <v>2130201</v>
      </c>
      <c r="B346" s="43" t="s">
        <v>425</v>
      </c>
      <c r="C346" s="8">
        <v>2809</v>
      </c>
    </row>
    <row r="347" spans="1:3" s="28" customFormat="1" ht="16.5" customHeight="1">
      <c r="A347" s="43">
        <v>2130205</v>
      </c>
      <c r="B347" s="43" t="s">
        <v>1088</v>
      </c>
      <c r="C347" s="8">
        <v>1300</v>
      </c>
    </row>
    <row r="348" spans="1:3" s="28" customFormat="1" ht="16.5" customHeight="1">
      <c r="A348" s="43">
        <v>2130207</v>
      </c>
      <c r="B348" s="43" t="s">
        <v>1126</v>
      </c>
      <c r="C348" s="8">
        <v>21</v>
      </c>
    </row>
    <row r="349" spans="1:3" s="28" customFormat="1" ht="16.5" customHeight="1">
      <c r="A349" s="43">
        <v>2130209</v>
      </c>
      <c r="B349" s="43" t="s">
        <v>1133</v>
      </c>
      <c r="C349" s="8">
        <v>803</v>
      </c>
    </row>
    <row r="350" spans="1:3" s="28" customFormat="1" ht="16.5" customHeight="1">
      <c r="A350" s="43">
        <v>2130210</v>
      </c>
      <c r="B350" s="43" t="s">
        <v>2459</v>
      </c>
      <c r="C350" s="8">
        <v>134</v>
      </c>
    </row>
    <row r="351" spans="1:3" s="28" customFormat="1" ht="16.5" customHeight="1">
      <c r="A351" s="43">
        <v>2130211</v>
      </c>
      <c r="B351" s="43" t="s">
        <v>1988</v>
      </c>
      <c r="C351" s="8">
        <v>10</v>
      </c>
    </row>
    <row r="352" spans="1:3" s="28" customFormat="1" ht="16.5" customHeight="1">
      <c r="A352" s="43">
        <v>2130213</v>
      </c>
      <c r="B352" s="43" t="s">
        <v>1215</v>
      </c>
      <c r="C352" s="8">
        <v>28</v>
      </c>
    </row>
    <row r="353" spans="1:3" s="28" customFormat="1" ht="16.5" customHeight="1">
      <c r="A353" s="43">
        <v>2130221</v>
      </c>
      <c r="B353" s="43" t="s">
        <v>1158</v>
      </c>
      <c r="C353" s="8">
        <v>147</v>
      </c>
    </row>
    <row r="354" spans="1:3" s="28" customFormat="1" ht="16.5" customHeight="1">
      <c r="A354" s="43">
        <v>2130234</v>
      </c>
      <c r="B354" s="43" t="s">
        <v>1172</v>
      </c>
      <c r="C354" s="8">
        <v>307</v>
      </c>
    </row>
    <row r="355" spans="1:3" s="28" customFormat="1" ht="16.5" customHeight="1">
      <c r="A355" s="43">
        <v>2130299</v>
      </c>
      <c r="B355" s="43" t="s">
        <v>1185</v>
      </c>
      <c r="C355" s="8">
        <v>97</v>
      </c>
    </row>
    <row r="356" spans="1:3" s="28" customFormat="1" ht="16.5" customHeight="1">
      <c r="A356" s="43">
        <v>21303</v>
      </c>
      <c r="B356" s="42" t="s">
        <v>2460</v>
      </c>
      <c r="C356" s="8">
        <f>SUM(C357:C368)</f>
        <v>6641</v>
      </c>
    </row>
    <row r="357" spans="1:3" s="28" customFormat="1" ht="16.5" customHeight="1">
      <c r="A357" s="43">
        <v>2130301</v>
      </c>
      <c r="B357" s="43" t="s">
        <v>425</v>
      </c>
      <c r="C357" s="8">
        <v>2299</v>
      </c>
    </row>
    <row r="358" spans="1:3" s="28" customFormat="1" ht="16.5" customHeight="1">
      <c r="A358" s="43">
        <v>2130305</v>
      </c>
      <c r="B358" s="43" t="s">
        <v>293</v>
      </c>
      <c r="C358" s="8">
        <v>1989</v>
      </c>
    </row>
    <row r="359" spans="1:3" s="28" customFormat="1" ht="16.5" customHeight="1">
      <c r="A359" s="43">
        <v>2130306</v>
      </c>
      <c r="B359" s="43" t="s">
        <v>2016</v>
      </c>
      <c r="C359" s="8">
        <v>269</v>
      </c>
    </row>
    <row r="360" spans="1:3" s="28" customFormat="1" ht="16.5" customHeight="1">
      <c r="A360" s="43">
        <v>2130309</v>
      </c>
      <c r="B360" s="43" t="s">
        <v>2461</v>
      </c>
      <c r="C360" s="8">
        <v>35</v>
      </c>
    </row>
    <row r="361" spans="1:3" s="28" customFormat="1" ht="16.5" customHeight="1">
      <c r="A361" s="43">
        <v>2130311</v>
      </c>
      <c r="B361" s="43" t="s">
        <v>2462</v>
      </c>
      <c r="C361" s="8">
        <v>20</v>
      </c>
    </row>
    <row r="362" spans="1:3" s="28" customFormat="1" ht="16.5" customHeight="1">
      <c r="A362" s="43">
        <v>2130312</v>
      </c>
      <c r="B362" s="43" t="s">
        <v>1530</v>
      </c>
      <c r="C362" s="8">
        <v>5</v>
      </c>
    </row>
    <row r="363" spans="1:3" s="28" customFormat="1" ht="16.5" customHeight="1">
      <c r="A363" s="43">
        <v>2130313</v>
      </c>
      <c r="B363" s="43" t="s">
        <v>2463</v>
      </c>
      <c r="C363" s="8">
        <v>5</v>
      </c>
    </row>
    <row r="364" spans="1:3" s="28" customFormat="1" ht="16.5" customHeight="1">
      <c r="A364" s="43">
        <v>2130314</v>
      </c>
      <c r="B364" s="43" t="s">
        <v>1045</v>
      </c>
      <c r="C364" s="8">
        <v>229</v>
      </c>
    </row>
    <row r="365" spans="1:3" s="28" customFormat="1" ht="16.5" customHeight="1">
      <c r="A365" s="43">
        <v>2130316</v>
      </c>
      <c r="B365" s="43" t="s">
        <v>972</v>
      </c>
      <c r="C365" s="8">
        <v>554</v>
      </c>
    </row>
    <row r="366" spans="1:3" s="28" customFormat="1" ht="16.5" customHeight="1">
      <c r="A366" s="43">
        <v>2130332</v>
      </c>
      <c r="B366" s="43" t="s">
        <v>2464</v>
      </c>
      <c r="C366" s="8">
        <v>825</v>
      </c>
    </row>
    <row r="367" spans="1:3" s="28" customFormat="1" ht="16.5" customHeight="1">
      <c r="A367" s="43">
        <v>2130335</v>
      </c>
      <c r="B367" s="43" t="s">
        <v>2465</v>
      </c>
      <c r="C367" s="8">
        <v>130</v>
      </c>
    </row>
    <row r="368" spans="1:3" s="28" customFormat="1" ht="16.5" customHeight="1">
      <c r="A368" s="43">
        <v>2130399</v>
      </c>
      <c r="B368" s="43" t="s">
        <v>137</v>
      </c>
      <c r="C368" s="8">
        <v>281</v>
      </c>
    </row>
    <row r="369" spans="1:3" s="28" customFormat="1" ht="16.5" customHeight="1">
      <c r="A369" s="43">
        <v>21305</v>
      </c>
      <c r="B369" s="42" t="s">
        <v>2466</v>
      </c>
      <c r="C369" s="8">
        <f>SUM(C370:C373)</f>
        <v>34961</v>
      </c>
    </row>
    <row r="370" spans="1:3" s="28" customFormat="1" ht="16.5" customHeight="1">
      <c r="A370" s="43">
        <v>2130501</v>
      </c>
      <c r="B370" s="43" t="s">
        <v>425</v>
      </c>
      <c r="C370" s="8">
        <v>1088</v>
      </c>
    </row>
    <row r="371" spans="1:3" s="28" customFormat="1" ht="16.5" customHeight="1">
      <c r="A371" s="43">
        <v>2130504</v>
      </c>
      <c r="B371" s="43" t="s">
        <v>1631</v>
      </c>
      <c r="C371" s="8">
        <v>23606</v>
      </c>
    </row>
    <row r="372" spans="1:3" s="28" customFormat="1" ht="16.5" customHeight="1">
      <c r="A372" s="43">
        <v>2130505</v>
      </c>
      <c r="B372" s="43" t="s">
        <v>2467</v>
      </c>
      <c r="C372" s="8">
        <v>3721</v>
      </c>
    </row>
    <row r="373" spans="1:3" s="28" customFormat="1" ht="16.5" customHeight="1">
      <c r="A373" s="43">
        <v>2130599</v>
      </c>
      <c r="B373" s="43" t="s">
        <v>369</v>
      </c>
      <c r="C373" s="8">
        <v>6546</v>
      </c>
    </row>
    <row r="374" spans="1:3" s="28" customFormat="1" ht="16.5" customHeight="1">
      <c r="A374" s="43">
        <v>21306</v>
      </c>
      <c r="B374" s="42" t="s">
        <v>2468</v>
      </c>
      <c r="C374" s="8">
        <f>SUM(C375:C377)</f>
        <v>2853</v>
      </c>
    </row>
    <row r="375" spans="1:3" s="28" customFormat="1" ht="16.5" customHeight="1">
      <c r="A375" s="43">
        <v>2130601</v>
      </c>
      <c r="B375" s="43" t="s">
        <v>1200</v>
      </c>
      <c r="C375" s="8">
        <v>167</v>
      </c>
    </row>
    <row r="376" spans="1:3" s="28" customFormat="1" ht="16.5" customHeight="1">
      <c r="A376" s="43">
        <v>2130602</v>
      </c>
      <c r="B376" s="43" t="s">
        <v>1207</v>
      </c>
      <c r="C376" s="8">
        <v>2608</v>
      </c>
    </row>
    <row r="377" spans="1:3" s="28" customFormat="1" ht="16.5" customHeight="1">
      <c r="A377" s="43">
        <v>2130699</v>
      </c>
      <c r="B377" s="43" t="s">
        <v>2469</v>
      </c>
      <c r="C377" s="8">
        <v>78</v>
      </c>
    </row>
    <row r="378" spans="1:3" s="28" customFormat="1" ht="16.5" customHeight="1">
      <c r="A378" s="43">
        <v>21307</v>
      </c>
      <c r="B378" s="42" t="s">
        <v>2470</v>
      </c>
      <c r="C378" s="8">
        <f>SUM(C379:C383)</f>
        <v>10208</v>
      </c>
    </row>
    <row r="379" spans="1:3" s="28" customFormat="1" ht="16.5" customHeight="1">
      <c r="A379" s="43">
        <v>2130704</v>
      </c>
      <c r="B379" s="43" t="s">
        <v>2471</v>
      </c>
      <c r="C379" s="8">
        <v>60</v>
      </c>
    </row>
    <row r="380" spans="1:3" s="28" customFormat="1" ht="16.5" customHeight="1">
      <c r="A380" s="43">
        <v>2130705</v>
      </c>
      <c r="B380" s="43" t="s">
        <v>2472</v>
      </c>
      <c r="C380" s="8">
        <v>7541</v>
      </c>
    </row>
    <row r="381" spans="1:3" s="28" customFormat="1" ht="16.5" customHeight="1">
      <c r="A381" s="43">
        <v>2130706</v>
      </c>
      <c r="B381" s="43" t="s">
        <v>2473</v>
      </c>
      <c r="C381" s="8">
        <v>263</v>
      </c>
    </row>
    <row r="382" spans="1:3" s="28" customFormat="1" ht="16.5" customHeight="1">
      <c r="A382" s="43">
        <v>2130707</v>
      </c>
      <c r="B382" s="43" t="s">
        <v>2474</v>
      </c>
      <c r="C382" s="8">
        <v>1744</v>
      </c>
    </row>
    <row r="383" spans="1:3" s="28" customFormat="1" ht="16.5" customHeight="1">
      <c r="A383" s="43">
        <v>2130799</v>
      </c>
      <c r="B383" s="43" t="s">
        <v>2475</v>
      </c>
      <c r="C383" s="8">
        <v>600</v>
      </c>
    </row>
    <row r="384" spans="1:3" s="28" customFormat="1" ht="16.5" customHeight="1">
      <c r="A384" s="43">
        <v>21308</v>
      </c>
      <c r="B384" s="42" t="s">
        <v>2476</v>
      </c>
      <c r="C384" s="8">
        <f>SUM(C385:C386)</f>
        <v>3127</v>
      </c>
    </row>
    <row r="385" spans="1:3" s="28" customFormat="1" ht="16.5" customHeight="1">
      <c r="A385" s="43">
        <v>2130803</v>
      </c>
      <c r="B385" s="43" t="s">
        <v>2177</v>
      </c>
      <c r="C385" s="8">
        <v>3016</v>
      </c>
    </row>
    <row r="386" spans="1:3" s="28" customFormat="1" ht="16.5" customHeight="1">
      <c r="A386" s="43">
        <v>2130804</v>
      </c>
      <c r="B386" s="43" t="s">
        <v>2197</v>
      </c>
      <c r="C386" s="8">
        <v>111</v>
      </c>
    </row>
    <row r="387" spans="1:3" s="28" customFormat="1" ht="16.5" customHeight="1">
      <c r="A387" s="43">
        <v>21309</v>
      </c>
      <c r="B387" s="42" t="s">
        <v>2477</v>
      </c>
      <c r="C387" s="8">
        <f>SUM(C388:C388)</f>
        <v>162</v>
      </c>
    </row>
    <row r="388" spans="1:3" s="28" customFormat="1" ht="16.5" customHeight="1">
      <c r="A388" s="43">
        <v>2130901</v>
      </c>
      <c r="B388" s="43" t="s">
        <v>1641</v>
      </c>
      <c r="C388" s="8">
        <v>162</v>
      </c>
    </row>
    <row r="389" spans="1:3" s="28" customFormat="1" ht="16.5" customHeight="1">
      <c r="A389" s="43">
        <v>21399</v>
      </c>
      <c r="B389" s="42" t="s">
        <v>2478</v>
      </c>
      <c r="C389" s="8">
        <v>883</v>
      </c>
    </row>
    <row r="390" spans="1:3" s="28" customFormat="1" ht="16.5" customHeight="1">
      <c r="A390" s="43">
        <v>2139999</v>
      </c>
      <c r="B390" s="43" t="s">
        <v>2479</v>
      </c>
      <c r="C390" s="8">
        <v>883</v>
      </c>
    </row>
    <row r="391" spans="1:3" s="28" customFormat="1" ht="16.5" customHeight="1">
      <c r="A391" s="43">
        <v>214</v>
      </c>
      <c r="B391" s="42" t="s">
        <v>2480</v>
      </c>
      <c r="C391" s="8">
        <v>19455</v>
      </c>
    </row>
    <row r="392" spans="1:3" s="28" customFormat="1" ht="16.5" customHeight="1">
      <c r="A392" s="43">
        <v>21401</v>
      </c>
      <c r="B392" s="42" t="s">
        <v>2481</v>
      </c>
      <c r="C392" s="8">
        <f>SUM(C393:C398)</f>
        <v>12188</v>
      </c>
    </row>
    <row r="393" spans="1:3" s="28" customFormat="1" ht="16.5" customHeight="1">
      <c r="A393" s="43">
        <v>2140101</v>
      </c>
      <c r="B393" s="43" t="s">
        <v>425</v>
      </c>
      <c r="C393" s="8">
        <v>6173</v>
      </c>
    </row>
    <row r="394" spans="1:3" s="28" customFormat="1" ht="16.5" customHeight="1">
      <c r="A394" s="43">
        <v>2140104</v>
      </c>
      <c r="B394" s="43" t="s">
        <v>2482</v>
      </c>
      <c r="C394" s="8">
        <v>4640</v>
      </c>
    </row>
    <row r="395" spans="1:3" s="28" customFormat="1" ht="16.5" customHeight="1">
      <c r="A395" s="43">
        <v>2140106</v>
      </c>
      <c r="B395" s="43" t="s">
        <v>2483</v>
      </c>
      <c r="C395" s="8">
        <v>652</v>
      </c>
    </row>
    <row r="396" spans="1:3" s="28" customFormat="1" ht="16.5" customHeight="1">
      <c r="A396" s="43">
        <v>2140110</v>
      </c>
      <c r="B396" s="43" t="s">
        <v>2484</v>
      </c>
      <c r="C396" s="8">
        <v>170</v>
      </c>
    </row>
    <row r="397" spans="1:3" s="28" customFormat="1" ht="16.5" customHeight="1">
      <c r="A397" s="43">
        <v>2140136</v>
      </c>
      <c r="B397" s="43" t="s">
        <v>2485</v>
      </c>
      <c r="C397" s="8">
        <v>6</v>
      </c>
    </row>
    <row r="398" spans="1:3" s="28" customFormat="1" ht="16.5" customHeight="1">
      <c r="A398" s="43">
        <v>2140199</v>
      </c>
      <c r="B398" s="43" t="s">
        <v>167</v>
      </c>
      <c r="C398" s="8">
        <v>547</v>
      </c>
    </row>
    <row r="399" spans="1:3" s="28" customFormat="1" ht="16.5" customHeight="1">
      <c r="A399" s="43">
        <v>21404</v>
      </c>
      <c r="B399" s="42" t="s">
        <v>2486</v>
      </c>
      <c r="C399" s="8">
        <f>SUM(C400:C403)</f>
        <v>1521</v>
      </c>
    </row>
    <row r="400" spans="1:3" s="28" customFormat="1" ht="16.5" customHeight="1">
      <c r="A400" s="43">
        <v>2140401</v>
      </c>
      <c r="B400" s="43" t="s">
        <v>1664</v>
      </c>
      <c r="C400" s="8">
        <v>905</v>
      </c>
    </row>
    <row r="401" spans="1:3" s="28" customFormat="1" ht="16.5" customHeight="1">
      <c r="A401" s="43">
        <v>2140402</v>
      </c>
      <c r="B401" s="43" t="s">
        <v>1681</v>
      </c>
      <c r="C401" s="8">
        <v>415</v>
      </c>
    </row>
    <row r="402" spans="1:3" s="28" customFormat="1" ht="16.5" customHeight="1">
      <c r="A402" s="43">
        <v>2140403</v>
      </c>
      <c r="B402" s="43" t="s">
        <v>2487</v>
      </c>
      <c r="C402" s="8">
        <v>94</v>
      </c>
    </row>
    <row r="403" spans="1:3" s="28" customFormat="1" ht="16.5" customHeight="1">
      <c r="A403" s="43">
        <v>2140499</v>
      </c>
      <c r="B403" s="43" t="s">
        <v>2488</v>
      </c>
      <c r="C403" s="8">
        <v>107</v>
      </c>
    </row>
    <row r="404" spans="1:3" s="28" customFormat="1" ht="16.5" customHeight="1">
      <c r="A404" s="43">
        <v>21406</v>
      </c>
      <c r="B404" s="42" t="s">
        <v>2489</v>
      </c>
      <c r="C404" s="8">
        <f>SUM(C405:C405)</f>
        <v>5386</v>
      </c>
    </row>
    <row r="405" spans="1:3" s="28" customFormat="1" ht="16.5" customHeight="1">
      <c r="A405" s="43">
        <v>2140699</v>
      </c>
      <c r="B405" s="43" t="s">
        <v>1688</v>
      </c>
      <c r="C405" s="8">
        <v>5386</v>
      </c>
    </row>
    <row r="406" spans="1:3" s="28" customFormat="1" ht="16.5" customHeight="1">
      <c r="A406" s="43">
        <v>21499</v>
      </c>
      <c r="B406" s="42" t="s">
        <v>2490</v>
      </c>
      <c r="C406" s="8">
        <f>SUM(C407:C408)</f>
        <v>360</v>
      </c>
    </row>
    <row r="407" spans="1:3" s="28" customFormat="1" ht="16.5" customHeight="1">
      <c r="A407" s="43">
        <v>2149901</v>
      </c>
      <c r="B407" s="43" t="s">
        <v>2491</v>
      </c>
      <c r="C407" s="8">
        <v>60</v>
      </c>
    </row>
    <row r="408" spans="1:3" s="28" customFormat="1" ht="16.5" customHeight="1">
      <c r="A408" s="43">
        <v>2149999</v>
      </c>
      <c r="B408" s="43" t="s">
        <v>2492</v>
      </c>
      <c r="C408" s="8">
        <v>300</v>
      </c>
    </row>
    <row r="409" spans="1:3" s="28" customFormat="1" ht="16.5" customHeight="1">
      <c r="A409" s="43">
        <v>215</v>
      </c>
      <c r="B409" s="42" t="s">
        <v>2493</v>
      </c>
      <c r="C409" s="8">
        <v>9816</v>
      </c>
    </row>
    <row r="410" spans="1:3" s="28" customFormat="1" ht="16.5" customHeight="1">
      <c r="A410" s="43">
        <v>21501</v>
      </c>
      <c r="B410" s="42" t="s">
        <v>2494</v>
      </c>
      <c r="C410" s="8">
        <f>SUM(C411:C412)</f>
        <v>29</v>
      </c>
    </row>
    <row r="411" spans="1:3" s="28" customFormat="1" ht="16.5" customHeight="1">
      <c r="A411" s="43">
        <v>2150101</v>
      </c>
      <c r="B411" s="43" t="s">
        <v>425</v>
      </c>
      <c r="C411" s="8">
        <v>23</v>
      </c>
    </row>
    <row r="412" spans="1:3" s="28" customFormat="1" ht="16.5" customHeight="1">
      <c r="A412" s="43">
        <v>2150199</v>
      </c>
      <c r="B412" s="43" t="s">
        <v>174</v>
      </c>
      <c r="C412" s="8">
        <v>6</v>
      </c>
    </row>
    <row r="413" spans="1:3" s="28" customFormat="1" ht="16.5" customHeight="1">
      <c r="A413" s="43">
        <v>21502</v>
      </c>
      <c r="B413" s="42" t="s">
        <v>2495</v>
      </c>
      <c r="C413" s="8">
        <f>SUM(C414:C414)</f>
        <v>60</v>
      </c>
    </row>
    <row r="414" spans="1:3" s="28" customFormat="1" ht="16.5" customHeight="1">
      <c r="A414" s="43">
        <v>2150201</v>
      </c>
      <c r="B414" s="43" t="s">
        <v>425</v>
      </c>
      <c r="C414" s="8">
        <v>60</v>
      </c>
    </row>
    <row r="415" spans="1:3" s="28" customFormat="1" ht="16.5" customHeight="1">
      <c r="A415" s="43">
        <v>21505</v>
      </c>
      <c r="B415" s="42" t="s">
        <v>2496</v>
      </c>
      <c r="C415" s="8">
        <f>SUM(C416:C416)</f>
        <v>4</v>
      </c>
    </row>
    <row r="416" spans="1:3" s="28" customFormat="1" ht="16.5" customHeight="1">
      <c r="A416" s="43">
        <v>2150599</v>
      </c>
      <c r="B416" s="43" t="s">
        <v>467</v>
      </c>
      <c r="C416" s="8">
        <v>4</v>
      </c>
    </row>
    <row r="417" spans="1:3" s="28" customFormat="1" ht="16.5" customHeight="1">
      <c r="A417" s="43">
        <v>21506</v>
      </c>
      <c r="B417" s="42" t="s">
        <v>2497</v>
      </c>
      <c r="C417" s="8">
        <f>SUM(C418:C420)</f>
        <v>934</v>
      </c>
    </row>
    <row r="418" spans="1:3" s="28" customFormat="1" ht="16.5" customHeight="1">
      <c r="A418" s="43">
        <v>2150601</v>
      </c>
      <c r="B418" s="43" t="s">
        <v>425</v>
      </c>
      <c r="C418" s="8">
        <v>464</v>
      </c>
    </row>
    <row r="419" spans="1:3" s="28" customFormat="1" ht="16.5" customHeight="1">
      <c r="A419" s="43">
        <v>2150605</v>
      </c>
      <c r="B419" s="43" t="s">
        <v>2498</v>
      </c>
      <c r="C419" s="8">
        <v>430</v>
      </c>
    </row>
    <row r="420" spans="1:3" s="28" customFormat="1" ht="16.5" customHeight="1">
      <c r="A420" s="43">
        <v>2150699</v>
      </c>
      <c r="B420" s="43" t="s">
        <v>247</v>
      </c>
      <c r="C420" s="8">
        <v>40</v>
      </c>
    </row>
    <row r="421" spans="1:3" s="28" customFormat="1" ht="16.5" customHeight="1">
      <c r="A421" s="43">
        <v>21508</v>
      </c>
      <c r="B421" s="42" t="s">
        <v>2499</v>
      </c>
      <c r="C421" s="8">
        <f>SUM(C422:C423)</f>
        <v>4396</v>
      </c>
    </row>
    <row r="422" spans="1:3" s="28" customFormat="1" ht="16.5" customHeight="1">
      <c r="A422" s="43">
        <v>2150805</v>
      </c>
      <c r="B422" s="43" t="s">
        <v>1822</v>
      </c>
      <c r="C422" s="8">
        <v>87</v>
      </c>
    </row>
    <row r="423" spans="1:3" s="28" customFormat="1" ht="16.5" customHeight="1">
      <c r="A423" s="43">
        <v>2150899</v>
      </c>
      <c r="B423" s="43" t="s">
        <v>1566</v>
      </c>
      <c r="C423" s="8">
        <v>4309</v>
      </c>
    </row>
    <row r="424" spans="1:3" s="28" customFormat="1" ht="16.5" customHeight="1">
      <c r="A424" s="43">
        <v>21599</v>
      </c>
      <c r="B424" s="42" t="s">
        <v>2500</v>
      </c>
      <c r="C424" s="8">
        <f>SUM(C425:C426)</f>
        <v>4393</v>
      </c>
    </row>
    <row r="425" spans="1:3" s="28" customFormat="1" ht="16.5" customHeight="1">
      <c r="A425" s="43">
        <v>2159904</v>
      </c>
      <c r="B425" s="43" t="s">
        <v>1834</v>
      </c>
      <c r="C425" s="8">
        <v>240</v>
      </c>
    </row>
    <row r="426" spans="1:3" s="28" customFormat="1" ht="16.5" customHeight="1">
      <c r="A426" s="43">
        <v>2159999</v>
      </c>
      <c r="B426" s="43" t="s">
        <v>2501</v>
      </c>
      <c r="C426" s="8">
        <v>4153</v>
      </c>
    </row>
    <row r="427" spans="1:3" s="28" customFormat="1" ht="16.5" customHeight="1">
      <c r="A427" s="43">
        <v>216</v>
      </c>
      <c r="B427" s="42" t="s">
        <v>2502</v>
      </c>
      <c r="C427" s="8">
        <f>SUM(C428,C431,C433,C435)</f>
        <v>847</v>
      </c>
    </row>
    <row r="428" spans="1:3" s="28" customFormat="1" ht="16.5" customHeight="1">
      <c r="A428" s="43">
        <v>21602</v>
      </c>
      <c r="B428" s="42" t="s">
        <v>2503</v>
      </c>
      <c r="C428" s="8">
        <f>SUM(C429:C430)</f>
        <v>478</v>
      </c>
    </row>
    <row r="429" spans="1:3" s="28" customFormat="1" ht="16.5" customHeight="1">
      <c r="A429" s="43">
        <v>2160201</v>
      </c>
      <c r="B429" s="43" t="s">
        <v>425</v>
      </c>
      <c r="C429" s="8">
        <v>311</v>
      </c>
    </row>
    <row r="430" spans="1:3" s="28" customFormat="1" ht="16.5" customHeight="1">
      <c r="A430" s="43">
        <v>2160299</v>
      </c>
      <c r="B430" s="43" t="s">
        <v>1850</v>
      </c>
      <c r="C430" s="8">
        <v>167</v>
      </c>
    </row>
    <row r="431" spans="1:3" s="28" customFormat="1" ht="16.5" customHeight="1">
      <c r="A431" s="43">
        <v>21605</v>
      </c>
      <c r="B431" s="42" t="s">
        <v>2504</v>
      </c>
      <c r="C431" s="8">
        <f aca="true" t="shared" si="0" ref="C431:C435">SUM(C432:C432)</f>
        <v>238</v>
      </c>
    </row>
    <row r="432" spans="1:3" s="28" customFormat="1" ht="16.5" customHeight="1">
      <c r="A432" s="43">
        <v>2160599</v>
      </c>
      <c r="B432" s="43" t="s">
        <v>360</v>
      </c>
      <c r="C432" s="8">
        <v>238</v>
      </c>
    </row>
    <row r="433" spans="1:3" s="28" customFormat="1" ht="16.5" customHeight="1">
      <c r="A433" s="43">
        <v>21606</v>
      </c>
      <c r="B433" s="42" t="s">
        <v>2505</v>
      </c>
      <c r="C433" s="8">
        <f t="shared" si="0"/>
        <v>31</v>
      </c>
    </row>
    <row r="434" spans="1:3" s="28" customFormat="1" ht="16.5" customHeight="1">
      <c r="A434" s="43">
        <v>2160699</v>
      </c>
      <c r="B434" s="43" t="s">
        <v>1865</v>
      </c>
      <c r="C434" s="8">
        <v>31</v>
      </c>
    </row>
    <row r="435" spans="1:3" s="28" customFormat="1" ht="16.5" customHeight="1">
      <c r="A435" s="43">
        <v>21699</v>
      </c>
      <c r="B435" s="42" t="s">
        <v>2506</v>
      </c>
      <c r="C435" s="8">
        <f t="shared" si="0"/>
        <v>100</v>
      </c>
    </row>
    <row r="436" spans="1:3" s="28" customFormat="1" ht="16.5" customHeight="1">
      <c r="A436" s="43">
        <v>2169999</v>
      </c>
      <c r="B436" s="43" t="s">
        <v>2507</v>
      </c>
      <c r="C436" s="8">
        <v>100</v>
      </c>
    </row>
    <row r="437" spans="1:3" s="28" customFormat="1" ht="16.5" customHeight="1">
      <c r="A437" s="43">
        <v>217</v>
      </c>
      <c r="B437" s="42" t="s">
        <v>2508</v>
      </c>
      <c r="C437" s="8">
        <v>1024</v>
      </c>
    </row>
    <row r="438" spans="1:3" s="28" customFormat="1" ht="16.5" customHeight="1">
      <c r="A438" s="43">
        <v>21701</v>
      </c>
      <c r="B438" s="42" t="s">
        <v>2509</v>
      </c>
      <c r="C438" s="8">
        <f>SUM(C439:C439)</f>
        <v>24</v>
      </c>
    </row>
    <row r="439" spans="1:3" s="28" customFormat="1" ht="16.5" customHeight="1">
      <c r="A439" s="43">
        <v>2170101</v>
      </c>
      <c r="B439" s="43" t="s">
        <v>425</v>
      </c>
      <c r="C439" s="8">
        <v>24</v>
      </c>
    </row>
    <row r="440" spans="1:3" s="28" customFormat="1" ht="16.5" customHeight="1">
      <c r="A440" s="43">
        <v>21703</v>
      </c>
      <c r="B440" s="42" t="s">
        <v>2510</v>
      </c>
      <c r="C440" s="8">
        <f>SUM(C441:C441)</f>
        <v>1000</v>
      </c>
    </row>
    <row r="441" spans="1:3" s="28" customFormat="1" ht="16.5" customHeight="1">
      <c r="A441" s="43">
        <v>2170399</v>
      </c>
      <c r="B441" s="43" t="s">
        <v>2511</v>
      </c>
      <c r="C441" s="8">
        <v>1000</v>
      </c>
    </row>
    <row r="442" spans="1:3" s="28" customFormat="1" ht="16.5" customHeight="1">
      <c r="A442" s="43">
        <v>220</v>
      </c>
      <c r="B442" s="42" t="s">
        <v>2512</v>
      </c>
      <c r="C442" s="8">
        <v>8297</v>
      </c>
    </row>
    <row r="443" spans="1:3" s="28" customFormat="1" ht="16.5" customHeight="1">
      <c r="A443" s="43">
        <v>22001</v>
      </c>
      <c r="B443" s="42" t="s">
        <v>2513</v>
      </c>
      <c r="C443" s="8">
        <f>SUM(C444:C448)</f>
        <v>8254</v>
      </c>
    </row>
    <row r="444" spans="1:3" s="28" customFormat="1" ht="16.5" customHeight="1">
      <c r="A444" s="43">
        <v>2200101</v>
      </c>
      <c r="B444" s="43" t="s">
        <v>425</v>
      </c>
      <c r="C444" s="8">
        <v>4850</v>
      </c>
    </row>
    <row r="445" spans="1:3" s="28" customFormat="1" ht="16.5" customHeight="1">
      <c r="A445" s="43">
        <v>2200110</v>
      </c>
      <c r="B445" s="43" t="s">
        <v>1707</v>
      </c>
      <c r="C445" s="8">
        <v>2533</v>
      </c>
    </row>
    <row r="446" spans="1:3" s="28" customFormat="1" ht="16.5" customHeight="1">
      <c r="A446" s="43">
        <v>2200111</v>
      </c>
      <c r="B446" s="43" t="s">
        <v>1720</v>
      </c>
      <c r="C446" s="8">
        <v>57</v>
      </c>
    </row>
    <row r="447" spans="1:3" s="28" customFormat="1" ht="16.5" customHeight="1">
      <c r="A447" s="43">
        <v>2200150</v>
      </c>
      <c r="B447" s="43" t="s">
        <v>2282</v>
      </c>
      <c r="C447" s="8">
        <v>50</v>
      </c>
    </row>
    <row r="448" spans="1:3" s="28" customFormat="1" ht="16.5" customHeight="1">
      <c r="A448" s="43">
        <v>2200199</v>
      </c>
      <c r="B448" s="43" t="s">
        <v>1544</v>
      </c>
      <c r="C448" s="8">
        <v>764</v>
      </c>
    </row>
    <row r="449" spans="1:3" s="28" customFormat="1" ht="16.5" customHeight="1">
      <c r="A449" s="43">
        <v>22005</v>
      </c>
      <c r="B449" s="42" t="s">
        <v>2514</v>
      </c>
      <c r="C449" s="8">
        <f>SUM(C450:C452)</f>
        <v>43</v>
      </c>
    </row>
    <row r="450" spans="1:3" s="28" customFormat="1" ht="16.5" customHeight="1">
      <c r="A450" s="43">
        <v>2200501</v>
      </c>
      <c r="B450" s="43" t="s">
        <v>425</v>
      </c>
      <c r="C450" s="8">
        <v>33</v>
      </c>
    </row>
    <row r="451" spans="1:3" s="28" customFormat="1" ht="16.5" customHeight="1">
      <c r="A451" s="43">
        <v>2200506</v>
      </c>
      <c r="B451" s="43" t="s">
        <v>2515</v>
      </c>
      <c r="C451" s="8">
        <v>2</v>
      </c>
    </row>
    <row r="452" spans="1:3" s="28" customFormat="1" ht="16.5" customHeight="1">
      <c r="A452" s="43">
        <v>2200510</v>
      </c>
      <c r="B452" s="43" t="s">
        <v>2516</v>
      </c>
      <c r="C452" s="8">
        <v>8</v>
      </c>
    </row>
    <row r="453" spans="1:3" s="28" customFormat="1" ht="16.5" customHeight="1">
      <c r="A453" s="43">
        <v>221</v>
      </c>
      <c r="B453" s="42" t="s">
        <v>2517</v>
      </c>
      <c r="C453" s="8">
        <f>SUM(C454,C458,C460)</f>
        <v>8638</v>
      </c>
    </row>
    <row r="454" spans="1:3" s="28" customFormat="1" ht="16.5" customHeight="1">
      <c r="A454" s="43">
        <v>22101</v>
      </c>
      <c r="B454" s="42" t="s">
        <v>2518</v>
      </c>
      <c r="C454" s="8">
        <f>SUM(C455:C457)</f>
        <v>5763</v>
      </c>
    </row>
    <row r="455" spans="1:3" s="28" customFormat="1" ht="16.5" customHeight="1">
      <c r="A455" s="43">
        <v>2210103</v>
      </c>
      <c r="B455" s="43" t="s">
        <v>1882</v>
      </c>
      <c r="C455" s="8">
        <v>1675</v>
      </c>
    </row>
    <row r="456" spans="1:3" s="28" customFormat="1" ht="16.5" customHeight="1">
      <c r="A456" s="43">
        <v>2210106</v>
      </c>
      <c r="B456" s="43" t="s">
        <v>185</v>
      </c>
      <c r="C456" s="8">
        <v>1448</v>
      </c>
    </row>
    <row r="457" spans="1:3" s="28" customFormat="1" ht="16.5" customHeight="1">
      <c r="A457" s="43">
        <v>2210199</v>
      </c>
      <c r="B457" s="43" t="s">
        <v>204</v>
      </c>
      <c r="C457" s="8">
        <v>2640</v>
      </c>
    </row>
    <row r="458" spans="1:3" s="28" customFormat="1" ht="16.5" customHeight="1">
      <c r="A458" s="43">
        <v>22102</v>
      </c>
      <c r="B458" s="42" t="s">
        <v>2519</v>
      </c>
      <c r="C458" s="8">
        <f>SUM(C459:C459)</f>
        <v>2566</v>
      </c>
    </row>
    <row r="459" spans="1:3" s="28" customFormat="1" ht="16.5" customHeight="1">
      <c r="A459" s="43">
        <v>2210201</v>
      </c>
      <c r="B459" s="43" t="s">
        <v>2520</v>
      </c>
      <c r="C459" s="8">
        <v>2566</v>
      </c>
    </row>
    <row r="460" spans="1:3" s="28" customFormat="1" ht="16.5" customHeight="1">
      <c r="A460" s="43">
        <v>22103</v>
      </c>
      <c r="B460" s="42" t="s">
        <v>2521</v>
      </c>
      <c r="C460" s="8">
        <f>SUM(C461:C461)</f>
        <v>309</v>
      </c>
    </row>
    <row r="461" spans="1:3" s="28" customFormat="1" ht="16.5" customHeight="1">
      <c r="A461" s="43">
        <v>2210399</v>
      </c>
      <c r="B461" s="43" t="s">
        <v>2522</v>
      </c>
      <c r="C461" s="8">
        <v>309</v>
      </c>
    </row>
    <row r="462" spans="1:3" s="28" customFormat="1" ht="16.5" customHeight="1">
      <c r="A462" s="43">
        <v>222</v>
      </c>
      <c r="B462" s="42" t="s">
        <v>2523</v>
      </c>
      <c r="C462" s="8">
        <v>3765</v>
      </c>
    </row>
    <row r="463" spans="1:3" s="28" customFormat="1" ht="16.5" customHeight="1">
      <c r="A463" s="43">
        <v>22201</v>
      </c>
      <c r="B463" s="42" t="s">
        <v>2524</v>
      </c>
      <c r="C463" s="8">
        <f>SUM(C464:C466)</f>
        <v>1359</v>
      </c>
    </row>
    <row r="464" spans="1:3" s="28" customFormat="1" ht="16.5" customHeight="1">
      <c r="A464" s="43">
        <v>2220101</v>
      </c>
      <c r="B464" s="43" t="s">
        <v>425</v>
      </c>
      <c r="C464" s="8">
        <v>193</v>
      </c>
    </row>
    <row r="465" spans="1:3" s="28" customFormat="1" ht="16.5" customHeight="1">
      <c r="A465" s="43">
        <v>2220115</v>
      </c>
      <c r="B465" s="43" t="s">
        <v>1737</v>
      </c>
      <c r="C465" s="8">
        <v>77</v>
      </c>
    </row>
    <row r="466" spans="1:3" s="28" customFormat="1" ht="16.5" customHeight="1">
      <c r="A466" s="43">
        <v>2220199</v>
      </c>
      <c r="B466" s="43" t="s">
        <v>592</v>
      </c>
      <c r="C466" s="8">
        <v>1089</v>
      </c>
    </row>
    <row r="467" spans="1:3" s="28" customFormat="1" ht="16.5" customHeight="1">
      <c r="A467" s="43">
        <v>22202</v>
      </c>
      <c r="B467" s="42" t="s">
        <v>2525</v>
      </c>
      <c r="C467" s="8">
        <f>SUM(C468:C468)</f>
        <v>79</v>
      </c>
    </row>
    <row r="468" spans="1:3" s="28" customFormat="1" ht="16.5" customHeight="1">
      <c r="A468" s="43">
        <v>2220201</v>
      </c>
      <c r="B468" s="43" t="s">
        <v>425</v>
      </c>
      <c r="C468" s="8">
        <v>79</v>
      </c>
    </row>
    <row r="469" spans="1:3" s="28" customFormat="1" ht="16.5" customHeight="1">
      <c r="A469" s="43">
        <v>22204</v>
      </c>
      <c r="B469" s="42" t="s">
        <v>2526</v>
      </c>
      <c r="C469" s="8">
        <f>SUM(C470:C472)</f>
        <v>2297</v>
      </c>
    </row>
    <row r="470" spans="1:3" s="28" customFormat="1" ht="16.5" customHeight="1">
      <c r="A470" s="43">
        <v>2220401</v>
      </c>
      <c r="B470" s="43" t="s">
        <v>2527</v>
      </c>
      <c r="C470" s="8">
        <v>277</v>
      </c>
    </row>
    <row r="471" spans="1:3" s="28" customFormat="1" ht="16.5" customHeight="1">
      <c r="A471" s="43">
        <v>2220403</v>
      </c>
      <c r="B471" s="43" t="s">
        <v>2528</v>
      </c>
      <c r="C471" s="8">
        <v>20</v>
      </c>
    </row>
    <row r="472" spans="1:3" s="28" customFormat="1" ht="16.5" customHeight="1">
      <c r="A472" s="43">
        <v>2220499</v>
      </c>
      <c r="B472" s="43" t="s">
        <v>1749</v>
      </c>
      <c r="C472" s="8">
        <v>2000</v>
      </c>
    </row>
    <row r="473" spans="1:3" s="28" customFormat="1" ht="16.5" customHeight="1">
      <c r="A473" s="43">
        <v>22205</v>
      </c>
      <c r="B473" s="42" t="s">
        <v>2529</v>
      </c>
      <c r="C473" s="8">
        <f>SUM(C474:C474)</f>
        <v>30</v>
      </c>
    </row>
    <row r="474" spans="1:3" s="28" customFormat="1" ht="16.5" customHeight="1">
      <c r="A474" s="43">
        <v>2220599</v>
      </c>
      <c r="B474" s="43" t="s">
        <v>2530</v>
      </c>
      <c r="C474" s="8">
        <v>30</v>
      </c>
    </row>
    <row r="475" spans="1:3" s="28" customFormat="1" ht="16.5" customHeight="1">
      <c r="A475" s="43">
        <v>229</v>
      </c>
      <c r="B475" s="42" t="s">
        <v>2531</v>
      </c>
      <c r="C475" s="8">
        <f>C476</f>
        <v>2056</v>
      </c>
    </row>
    <row r="476" spans="1:3" s="28" customFormat="1" ht="16.5" customHeight="1">
      <c r="A476" s="43">
        <v>22999</v>
      </c>
      <c r="B476" s="42" t="s">
        <v>2532</v>
      </c>
      <c r="C476" s="8">
        <f>C477</f>
        <v>2056</v>
      </c>
    </row>
    <row r="477" spans="1:3" s="28" customFormat="1" ht="16.5" customHeight="1">
      <c r="A477" s="43">
        <v>2299901</v>
      </c>
      <c r="B477" s="43" t="s">
        <v>2533</v>
      </c>
      <c r="C477" s="8">
        <v>2056</v>
      </c>
    </row>
    <row r="478" spans="1:3" s="28" customFormat="1" ht="16.5" customHeight="1">
      <c r="A478" s="43">
        <v>232</v>
      </c>
      <c r="B478" s="42" t="s">
        <v>2534</v>
      </c>
      <c r="C478" s="8">
        <v>4736</v>
      </c>
    </row>
    <row r="479" spans="1:3" s="28" customFormat="1" ht="16.5" customHeight="1">
      <c r="A479" s="43">
        <v>23203</v>
      </c>
      <c r="B479" s="42" t="s">
        <v>2535</v>
      </c>
      <c r="C479" s="8">
        <f>SUM(C480:C481)</f>
        <v>4736</v>
      </c>
    </row>
    <row r="480" spans="1:3" s="28" customFormat="1" ht="17.25" customHeight="1">
      <c r="A480" s="43">
        <v>2320301</v>
      </c>
      <c r="B480" s="43" t="s">
        <v>2536</v>
      </c>
      <c r="C480" s="8">
        <v>4435</v>
      </c>
    </row>
    <row r="481" spans="1:3" s="28" customFormat="1" ht="16.5" customHeight="1">
      <c r="A481" s="43">
        <v>2320304</v>
      </c>
      <c r="B481" s="43" t="s">
        <v>2537</v>
      </c>
      <c r="C481" s="8">
        <v>301</v>
      </c>
    </row>
  </sheetData>
  <sheetProtection/>
  <mergeCells count="2">
    <mergeCell ref="A2:C2"/>
    <mergeCell ref="A3:C3"/>
  </mergeCells>
  <printOptions/>
  <pageMargins left="0.8659722222222223" right="0.4326388888888889" top="0.7097222222222223" bottom="0.6298611111111111" header="0.5097222222222222" footer="0.30972222222222223"/>
  <pageSetup orientation="portrait" paperSize="9"/>
</worksheet>
</file>

<file path=xl/worksheets/sheet7.xml><?xml version="1.0" encoding="utf-8"?>
<worksheet xmlns="http://schemas.openxmlformats.org/spreadsheetml/2006/main" xmlns:r="http://schemas.openxmlformats.org/officeDocument/2006/relationships">
  <dimension ref="A1:C31"/>
  <sheetViews>
    <sheetView zoomScaleSheetLayoutView="100" workbookViewId="0" topLeftCell="A1">
      <pane ySplit="4" topLeftCell="A5" activePane="bottomLeft" state="frozen"/>
      <selection pane="bottomLeft" activeCell="A1" sqref="A1"/>
    </sheetView>
  </sheetViews>
  <sheetFormatPr defaultColWidth="12.125" defaultRowHeight="15" customHeight="1"/>
  <cols>
    <col min="1" max="1" width="12.875" style="28" customWidth="1"/>
    <col min="2" max="2" width="38.00390625" style="28" customWidth="1"/>
    <col min="3" max="3" width="19.875" style="28" customWidth="1"/>
    <col min="4" max="251" width="12.125" style="28" customWidth="1"/>
    <col min="252" max="16384" width="12.125" style="74" customWidth="1"/>
  </cols>
  <sheetData>
    <row r="1" ht="27.75" customHeight="1">
      <c r="A1" s="29" t="s">
        <v>2538</v>
      </c>
    </row>
    <row r="2" spans="1:3" s="28" customFormat="1" ht="42.75" customHeight="1">
      <c r="A2" s="75" t="s">
        <v>2539</v>
      </c>
      <c r="B2" s="75"/>
      <c r="C2" s="75"/>
    </row>
    <row r="3" spans="1:3" s="28" customFormat="1" ht="16.5" customHeight="1">
      <c r="A3" s="40"/>
      <c r="B3" s="40"/>
      <c r="C3" s="40" t="s">
        <v>2</v>
      </c>
    </row>
    <row r="4" spans="1:3" s="73" customFormat="1" ht="17.25" customHeight="1">
      <c r="A4" s="6" t="s">
        <v>2234</v>
      </c>
      <c r="B4" s="6" t="s">
        <v>2235</v>
      </c>
      <c r="C4" s="76" t="s">
        <v>2540</v>
      </c>
    </row>
    <row r="5" spans="1:3" s="28" customFormat="1" ht="17.25" customHeight="1">
      <c r="A5" s="43"/>
      <c r="B5" s="5" t="s">
        <v>2541</v>
      </c>
      <c r="C5" s="8">
        <f>C6+C11+C22+C26</f>
        <v>280610</v>
      </c>
    </row>
    <row r="6" spans="1:3" s="28" customFormat="1" ht="16.5" customHeight="1">
      <c r="A6" s="43">
        <v>501</v>
      </c>
      <c r="B6" s="42" t="s">
        <v>2542</v>
      </c>
      <c r="C6" s="8">
        <f>SUM(C7:C10)</f>
        <v>100257</v>
      </c>
    </row>
    <row r="7" spans="1:3" s="28" customFormat="1" ht="16.5" customHeight="1">
      <c r="A7" s="43">
        <v>50101</v>
      </c>
      <c r="B7" s="43" t="s">
        <v>2543</v>
      </c>
      <c r="C7" s="8">
        <v>69871</v>
      </c>
    </row>
    <row r="8" spans="1:3" s="28" customFormat="1" ht="16.5" customHeight="1">
      <c r="A8" s="43">
        <v>50102</v>
      </c>
      <c r="B8" s="43" t="s">
        <v>2544</v>
      </c>
      <c r="C8" s="8">
        <v>23456</v>
      </c>
    </row>
    <row r="9" spans="1:3" s="28" customFormat="1" ht="16.5" customHeight="1">
      <c r="A9" s="43">
        <v>50103</v>
      </c>
      <c r="B9" s="43" t="s">
        <v>2545</v>
      </c>
      <c r="C9" s="8">
        <v>5340</v>
      </c>
    </row>
    <row r="10" spans="1:3" s="28" customFormat="1" ht="16.5" customHeight="1">
      <c r="A10" s="43">
        <v>50199</v>
      </c>
      <c r="B10" s="43" t="s">
        <v>2546</v>
      </c>
      <c r="C10" s="8">
        <v>1590</v>
      </c>
    </row>
    <row r="11" spans="1:3" s="28" customFormat="1" ht="16.5" customHeight="1">
      <c r="A11" s="43">
        <v>502</v>
      </c>
      <c r="B11" s="42" t="s">
        <v>2547</v>
      </c>
      <c r="C11" s="8">
        <f>SUM(C12:C21)</f>
        <v>78727</v>
      </c>
    </row>
    <row r="12" spans="1:3" s="28" customFormat="1" ht="16.5" customHeight="1">
      <c r="A12" s="43">
        <v>50201</v>
      </c>
      <c r="B12" s="43" t="s">
        <v>2548</v>
      </c>
      <c r="C12" s="8">
        <v>5167</v>
      </c>
    </row>
    <row r="13" spans="1:3" s="28" customFormat="1" ht="16.5" customHeight="1">
      <c r="A13" s="43">
        <v>50202</v>
      </c>
      <c r="B13" s="43" t="s">
        <v>2549</v>
      </c>
      <c r="C13" s="8">
        <v>465</v>
      </c>
    </row>
    <row r="14" spans="1:3" s="28" customFormat="1" ht="16.5" customHeight="1">
      <c r="A14" s="43">
        <v>50203</v>
      </c>
      <c r="B14" s="43" t="s">
        <v>2550</v>
      </c>
      <c r="C14" s="8">
        <v>1089</v>
      </c>
    </row>
    <row r="15" spans="1:3" s="28" customFormat="1" ht="16.5" customHeight="1">
      <c r="A15" s="43">
        <v>50204</v>
      </c>
      <c r="B15" s="43" t="s">
        <v>2551</v>
      </c>
      <c r="C15" s="8">
        <v>285</v>
      </c>
    </row>
    <row r="16" spans="1:3" s="28" customFormat="1" ht="16.5" customHeight="1">
      <c r="A16" s="43">
        <v>50205</v>
      </c>
      <c r="B16" s="43" t="s">
        <v>2552</v>
      </c>
      <c r="C16" s="8">
        <v>18</v>
      </c>
    </row>
    <row r="17" spans="1:3" s="28" customFormat="1" ht="16.5" customHeight="1">
      <c r="A17" s="43">
        <v>50206</v>
      </c>
      <c r="B17" s="43" t="s">
        <v>2553</v>
      </c>
      <c r="C17" s="8">
        <v>293</v>
      </c>
    </row>
    <row r="18" spans="1:3" s="28" customFormat="1" ht="16.5" customHeight="1">
      <c r="A18" s="43">
        <v>50207</v>
      </c>
      <c r="B18" s="43" t="s">
        <v>2554</v>
      </c>
      <c r="C18" s="8">
        <v>0</v>
      </c>
    </row>
    <row r="19" spans="1:3" s="28" customFormat="1" ht="16.5" customHeight="1">
      <c r="A19" s="43">
        <v>50208</v>
      </c>
      <c r="B19" s="43" t="s">
        <v>2555</v>
      </c>
      <c r="C19" s="8">
        <v>197</v>
      </c>
    </row>
    <row r="20" spans="1:3" s="28" customFormat="1" ht="16.5" customHeight="1">
      <c r="A20" s="43">
        <v>50209</v>
      </c>
      <c r="B20" s="43" t="s">
        <v>2556</v>
      </c>
      <c r="C20" s="8">
        <v>775</v>
      </c>
    </row>
    <row r="21" spans="1:3" s="28" customFormat="1" ht="16.5" customHeight="1">
      <c r="A21" s="43">
        <v>50299</v>
      </c>
      <c r="B21" s="43" t="s">
        <v>2557</v>
      </c>
      <c r="C21" s="8">
        <v>70438</v>
      </c>
    </row>
    <row r="22" spans="1:3" s="28" customFormat="1" ht="16.5" customHeight="1">
      <c r="A22" s="43">
        <v>505</v>
      </c>
      <c r="B22" s="42" t="s">
        <v>2558</v>
      </c>
      <c r="C22" s="8">
        <f>SUM(C23:C25)</f>
        <v>49896</v>
      </c>
    </row>
    <row r="23" spans="1:3" s="28" customFormat="1" ht="16.5" customHeight="1">
      <c r="A23" s="43">
        <v>50501</v>
      </c>
      <c r="B23" s="43" t="s">
        <v>2559</v>
      </c>
      <c r="C23" s="8">
        <v>27357</v>
      </c>
    </row>
    <row r="24" spans="1:3" s="28" customFormat="1" ht="16.5" customHeight="1">
      <c r="A24" s="43">
        <v>50502</v>
      </c>
      <c r="B24" s="43" t="s">
        <v>2560</v>
      </c>
      <c r="C24" s="8">
        <v>18004</v>
      </c>
    </row>
    <row r="25" spans="1:3" s="28" customFormat="1" ht="16.5" customHeight="1">
      <c r="A25" s="43">
        <v>50599</v>
      </c>
      <c r="B25" s="43" t="s">
        <v>2561</v>
      </c>
      <c r="C25" s="8">
        <v>4535</v>
      </c>
    </row>
    <row r="26" spans="1:3" s="28" customFormat="1" ht="16.5" customHeight="1">
      <c r="A26" s="43">
        <v>509</v>
      </c>
      <c r="B26" s="42" t="s">
        <v>2562</v>
      </c>
      <c r="C26" s="8">
        <f>SUM(C27:C31)</f>
        <v>51730</v>
      </c>
    </row>
    <row r="27" spans="1:3" s="28" customFormat="1" ht="16.5" customHeight="1">
      <c r="A27" s="43">
        <v>50901</v>
      </c>
      <c r="B27" s="43" t="s">
        <v>2563</v>
      </c>
      <c r="C27" s="8">
        <v>8460</v>
      </c>
    </row>
    <row r="28" spans="1:3" s="28" customFormat="1" ht="16.5" customHeight="1">
      <c r="A28" s="43">
        <v>50902</v>
      </c>
      <c r="B28" s="43" t="s">
        <v>2564</v>
      </c>
      <c r="C28" s="8">
        <v>2097</v>
      </c>
    </row>
    <row r="29" spans="1:3" s="28" customFormat="1" ht="16.5" customHeight="1">
      <c r="A29" s="43">
        <v>50903</v>
      </c>
      <c r="B29" s="43" t="s">
        <v>2565</v>
      </c>
      <c r="C29" s="8">
        <v>8850</v>
      </c>
    </row>
    <row r="30" spans="1:3" s="28" customFormat="1" ht="16.5" customHeight="1">
      <c r="A30" s="43">
        <v>50905</v>
      </c>
      <c r="B30" s="43" t="s">
        <v>2566</v>
      </c>
      <c r="C30" s="8">
        <v>207</v>
      </c>
    </row>
    <row r="31" spans="1:3" s="28" customFormat="1" ht="16.5" customHeight="1">
      <c r="A31" s="43">
        <v>50999</v>
      </c>
      <c r="B31" s="43" t="s">
        <v>2567</v>
      </c>
      <c r="C31" s="8">
        <v>32116</v>
      </c>
    </row>
  </sheetData>
  <sheetProtection/>
  <mergeCells count="1">
    <mergeCell ref="A2:C2"/>
  </mergeCells>
  <printOptions/>
  <pageMargins left="1.0625" right="0.75" top="0.75" bottom="0.6298611111111111" header="0.38958333333333334" footer="0.34930555555555554"/>
  <pageSetup orientation="portrait" paperSize="9"/>
</worksheet>
</file>

<file path=xl/worksheets/sheet8.xml><?xml version="1.0" encoding="utf-8"?>
<worksheet xmlns="http://schemas.openxmlformats.org/spreadsheetml/2006/main" xmlns:r="http://schemas.openxmlformats.org/officeDocument/2006/relationships">
  <dimension ref="A1:D40"/>
  <sheetViews>
    <sheetView zoomScaleSheetLayoutView="100" workbookViewId="0" topLeftCell="A9">
      <selection activeCell="C34" sqref="C34"/>
    </sheetView>
  </sheetViews>
  <sheetFormatPr defaultColWidth="12.125" defaultRowHeight="16.5" customHeight="1"/>
  <cols>
    <col min="1" max="1" width="30.625" style="28" customWidth="1"/>
    <col min="2" max="2" width="12.125" style="28" customWidth="1"/>
    <col min="3" max="3" width="24.875" style="28" customWidth="1"/>
    <col min="4" max="4" width="11.875" style="28" customWidth="1"/>
    <col min="5" max="16384" width="12.125" style="28" customWidth="1"/>
  </cols>
  <sheetData>
    <row r="1" ht="24" customHeight="1">
      <c r="A1" s="71" t="s">
        <v>2568</v>
      </c>
    </row>
    <row r="2" spans="1:4" s="28" customFormat="1" ht="33.75" customHeight="1">
      <c r="A2" s="3" t="s">
        <v>2569</v>
      </c>
      <c r="B2" s="3"/>
      <c r="C2" s="3"/>
      <c r="D2" s="3"/>
    </row>
    <row r="3" spans="1:4" s="28" customFormat="1" ht="16.5" customHeight="1">
      <c r="A3" s="4" t="s">
        <v>2</v>
      </c>
      <c r="B3" s="4"/>
      <c r="C3" s="4"/>
      <c r="D3" s="4"/>
    </row>
    <row r="4" spans="1:4" s="28" customFormat="1" ht="16.5" customHeight="1">
      <c r="A4" s="5" t="s">
        <v>2570</v>
      </c>
      <c r="B4" s="5" t="s">
        <v>2571</v>
      </c>
      <c r="C4" s="5" t="s">
        <v>2570</v>
      </c>
      <c r="D4" s="5" t="s">
        <v>2571</v>
      </c>
    </row>
    <row r="5" spans="1:4" s="28" customFormat="1" ht="16.5" customHeight="1">
      <c r="A5" s="44" t="s">
        <v>2572</v>
      </c>
      <c r="B5" s="8">
        <v>83136</v>
      </c>
      <c r="C5" s="44" t="s">
        <v>2237</v>
      </c>
      <c r="D5" s="8">
        <v>538112</v>
      </c>
    </row>
    <row r="6" spans="1:4" s="28" customFormat="1" ht="16.5" customHeight="1">
      <c r="A6" s="44" t="s">
        <v>2573</v>
      </c>
      <c r="B6" s="8">
        <f>SUM(B7,B14,B30)</f>
        <v>391606</v>
      </c>
      <c r="C6" s="44" t="s">
        <v>2574</v>
      </c>
      <c r="D6" s="8">
        <f>SUM(D7:D8)</f>
        <v>8623</v>
      </c>
    </row>
    <row r="7" spans="1:4" s="28" customFormat="1" ht="16.5" customHeight="1">
      <c r="A7" s="44" t="s">
        <v>2575</v>
      </c>
      <c r="B7" s="8">
        <v>8428</v>
      </c>
      <c r="C7" s="9" t="s">
        <v>2576</v>
      </c>
      <c r="D7" s="8">
        <v>3152</v>
      </c>
    </row>
    <row r="8" spans="1:4" s="28" customFormat="1" ht="16.5" customHeight="1">
      <c r="A8" s="9" t="s">
        <v>2577</v>
      </c>
      <c r="B8" s="8">
        <v>465</v>
      </c>
      <c r="C8" s="9" t="s">
        <v>2578</v>
      </c>
      <c r="D8" s="8">
        <v>5471</v>
      </c>
    </row>
    <row r="9" spans="1:4" s="28" customFormat="1" ht="16.5" customHeight="1">
      <c r="A9" s="9" t="s">
        <v>2579</v>
      </c>
      <c r="B9" s="8">
        <v>1874</v>
      </c>
      <c r="C9" s="44" t="s">
        <v>2580</v>
      </c>
      <c r="D9" s="8">
        <f>D10</f>
        <v>6235</v>
      </c>
    </row>
    <row r="10" spans="1:4" s="28" customFormat="1" ht="16.5" customHeight="1">
      <c r="A10" s="9" t="s">
        <v>2581</v>
      </c>
      <c r="B10" s="8">
        <v>1782</v>
      </c>
      <c r="C10" s="44" t="s">
        <v>2582</v>
      </c>
      <c r="D10" s="8">
        <v>6235</v>
      </c>
    </row>
    <row r="11" spans="1:4" s="28" customFormat="1" ht="16.5" customHeight="1">
      <c r="A11" s="9" t="s">
        <v>2583</v>
      </c>
      <c r="B11" s="8">
        <v>13</v>
      </c>
      <c r="C11" s="9" t="s">
        <v>2584</v>
      </c>
      <c r="D11" s="8">
        <v>6235</v>
      </c>
    </row>
    <row r="12" spans="1:4" s="28" customFormat="1" ht="16.5" customHeight="1">
      <c r="A12" s="9" t="s">
        <v>2585</v>
      </c>
      <c r="B12" s="8">
        <v>3620</v>
      </c>
      <c r="C12" s="44" t="s">
        <v>2586</v>
      </c>
      <c r="D12" s="8">
        <v>2537</v>
      </c>
    </row>
    <row r="13" spans="1:4" s="28" customFormat="1" ht="16.5" customHeight="1">
      <c r="A13" s="9" t="s">
        <v>2587</v>
      </c>
      <c r="B13" s="8">
        <v>674</v>
      </c>
      <c r="C13" s="44" t="s">
        <v>2588</v>
      </c>
      <c r="D13" s="8">
        <v>5427</v>
      </c>
    </row>
    <row r="14" spans="1:4" s="28" customFormat="1" ht="16.5" customHeight="1">
      <c r="A14" s="44" t="s">
        <v>2589</v>
      </c>
      <c r="B14" s="8">
        <f>SUM(B15:B29)</f>
        <v>297157</v>
      </c>
      <c r="C14" s="44" t="s">
        <v>2590</v>
      </c>
      <c r="D14" s="8">
        <v>5427</v>
      </c>
    </row>
    <row r="15" spans="1:4" s="28" customFormat="1" ht="16.5" customHeight="1">
      <c r="A15" s="9" t="s">
        <v>2591</v>
      </c>
      <c r="B15" s="8">
        <v>67669</v>
      </c>
      <c r="C15" s="44" t="s">
        <v>2592</v>
      </c>
      <c r="D15" s="8">
        <f>D13-D14</f>
        <v>0</v>
      </c>
    </row>
    <row r="16" spans="1:4" s="28" customFormat="1" ht="16.5" customHeight="1">
      <c r="A16" s="9" t="s">
        <v>2593</v>
      </c>
      <c r="B16" s="8">
        <v>28930</v>
      </c>
      <c r="C16" s="9"/>
      <c r="D16" s="8"/>
    </row>
    <row r="17" spans="1:4" s="28" customFormat="1" ht="16.5" customHeight="1">
      <c r="A17" s="9" t="s">
        <v>2594</v>
      </c>
      <c r="B17" s="8">
        <v>10003</v>
      </c>
      <c r="C17" s="9"/>
      <c r="D17" s="8"/>
    </row>
    <row r="18" spans="1:4" s="28" customFormat="1" ht="16.5" customHeight="1">
      <c r="A18" s="9" t="s">
        <v>2595</v>
      </c>
      <c r="B18" s="8">
        <v>510</v>
      </c>
      <c r="C18" s="9"/>
      <c r="D18" s="8"/>
    </row>
    <row r="19" spans="1:4" s="28" customFormat="1" ht="16.5" customHeight="1">
      <c r="A19" s="9" t="s">
        <v>2596</v>
      </c>
      <c r="B19" s="8">
        <v>707</v>
      </c>
      <c r="C19" s="9"/>
      <c r="D19" s="8"/>
    </row>
    <row r="20" spans="1:4" s="28" customFormat="1" ht="16.5" customHeight="1">
      <c r="A20" s="9" t="s">
        <v>2597</v>
      </c>
      <c r="B20" s="8">
        <v>1002</v>
      </c>
      <c r="C20" s="9"/>
      <c r="D20" s="8"/>
    </row>
    <row r="21" spans="1:4" s="28" customFormat="1" ht="16.5" customHeight="1">
      <c r="A21" s="9" t="s">
        <v>2598</v>
      </c>
      <c r="B21" s="8">
        <v>28105</v>
      </c>
      <c r="C21" s="9"/>
      <c r="D21" s="8"/>
    </row>
    <row r="22" spans="1:4" s="28" customFormat="1" ht="16.5" customHeight="1">
      <c r="A22" s="9" t="s">
        <v>2599</v>
      </c>
      <c r="B22" s="8">
        <v>56401</v>
      </c>
      <c r="C22" s="9"/>
      <c r="D22" s="8"/>
    </row>
    <row r="23" spans="1:4" s="28" customFormat="1" ht="16.5" customHeight="1">
      <c r="A23" s="9" t="s">
        <v>2600</v>
      </c>
      <c r="B23" s="8">
        <v>36204</v>
      </c>
      <c r="C23" s="9"/>
      <c r="D23" s="8"/>
    </row>
    <row r="24" spans="1:4" s="28" customFormat="1" ht="16.5" customHeight="1">
      <c r="A24" s="9" t="s">
        <v>2601</v>
      </c>
      <c r="B24" s="8">
        <v>4693</v>
      </c>
      <c r="C24" s="9"/>
      <c r="D24" s="8"/>
    </row>
    <row r="25" spans="1:4" s="28" customFormat="1" ht="16.5" customHeight="1">
      <c r="A25" s="9" t="s">
        <v>2602</v>
      </c>
      <c r="B25" s="8">
        <v>3655</v>
      </c>
      <c r="C25" s="9"/>
      <c r="D25" s="8"/>
    </row>
    <row r="26" spans="1:4" s="28" customFormat="1" ht="16.5" customHeight="1">
      <c r="A26" s="9" t="s">
        <v>2603</v>
      </c>
      <c r="B26" s="8">
        <v>22177</v>
      </c>
      <c r="C26" s="9"/>
      <c r="D26" s="8"/>
    </row>
    <row r="27" spans="1:4" s="28" customFormat="1" ht="16.5" customHeight="1">
      <c r="A27" s="9" t="s">
        <v>2604</v>
      </c>
      <c r="B27" s="8">
        <v>1371</v>
      </c>
      <c r="C27" s="9"/>
      <c r="D27" s="8"/>
    </row>
    <row r="28" spans="1:4" s="28" customFormat="1" ht="16.5" customHeight="1">
      <c r="A28" s="9" t="s">
        <v>2605</v>
      </c>
      <c r="B28" s="8">
        <v>5059</v>
      </c>
      <c r="C28" s="9"/>
      <c r="D28" s="8"/>
    </row>
    <row r="29" spans="1:4" s="28" customFormat="1" ht="16.5" customHeight="1">
      <c r="A29" s="9" t="s">
        <v>2606</v>
      </c>
      <c r="B29" s="8">
        <v>30671</v>
      </c>
      <c r="C29" s="9"/>
      <c r="D29" s="8"/>
    </row>
    <row r="30" spans="1:4" s="28" customFormat="1" ht="16.5" customHeight="1">
      <c r="A30" s="44" t="s">
        <v>2607</v>
      </c>
      <c r="B30" s="8">
        <v>86021</v>
      </c>
      <c r="C30" s="44"/>
      <c r="D30" s="8"/>
    </row>
    <row r="31" spans="1:4" s="28" customFormat="1" ht="16.5" customHeight="1">
      <c r="A31" s="44" t="s">
        <v>2608</v>
      </c>
      <c r="B31" s="8">
        <v>8645</v>
      </c>
      <c r="C31" s="9"/>
      <c r="D31" s="8"/>
    </row>
    <row r="32" spans="1:4" s="28" customFormat="1" ht="16.5" customHeight="1">
      <c r="A32" s="44" t="s">
        <v>2609</v>
      </c>
      <c r="B32" s="8">
        <f>SUM(B33:B34)</f>
        <v>41862</v>
      </c>
      <c r="C32" s="44"/>
      <c r="D32" s="8"/>
    </row>
    <row r="33" spans="1:4" s="28" customFormat="1" ht="16.5" customHeight="1">
      <c r="A33" s="9" t="s">
        <v>2610</v>
      </c>
      <c r="B33" s="8">
        <v>33776</v>
      </c>
      <c r="C33" s="9"/>
      <c r="D33" s="8"/>
    </row>
    <row r="34" spans="1:4" s="28" customFormat="1" ht="16.5" customHeight="1">
      <c r="A34" s="9" t="s">
        <v>2611</v>
      </c>
      <c r="B34" s="8">
        <v>8086</v>
      </c>
      <c r="C34" s="9"/>
      <c r="D34" s="8"/>
    </row>
    <row r="35" spans="1:4" s="28" customFormat="1" ht="16.5" customHeight="1">
      <c r="A35" s="44" t="s">
        <v>2612</v>
      </c>
      <c r="B35" s="8">
        <f>B36</f>
        <v>35685</v>
      </c>
      <c r="C35" s="44"/>
      <c r="D35" s="8"/>
    </row>
    <row r="36" spans="1:4" s="28" customFormat="1" ht="16.5" customHeight="1">
      <c r="A36" s="44" t="s">
        <v>2613</v>
      </c>
      <c r="B36" s="8">
        <f>SUM(B37:B38)</f>
        <v>35685</v>
      </c>
      <c r="C36" s="9"/>
      <c r="D36" s="8"/>
    </row>
    <row r="37" spans="1:4" s="28" customFormat="1" ht="16.5" customHeight="1">
      <c r="A37" s="9" t="s">
        <v>2614</v>
      </c>
      <c r="B37" s="8">
        <v>34785</v>
      </c>
      <c r="C37" s="9"/>
      <c r="D37" s="8"/>
    </row>
    <row r="38" spans="1:4" s="28" customFormat="1" ht="16.5" customHeight="1">
      <c r="A38" s="9" t="s">
        <v>2615</v>
      </c>
      <c r="B38" s="8">
        <v>900</v>
      </c>
      <c r="C38" s="9"/>
      <c r="D38" s="8"/>
    </row>
    <row r="39" spans="1:4" s="28" customFormat="1" ht="16.5" customHeight="1">
      <c r="A39" s="44" t="s">
        <v>2616</v>
      </c>
      <c r="B39" s="8">
        <v>0</v>
      </c>
      <c r="C39" s="72"/>
      <c r="D39" s="72"/>
    </row>
    <row r="40" spans="1:4" s="28" customFormat="1" ht="16.5" customHeight="1">
      <c r="A40" s="5" t="s">
        <v>2617</v>
      </c>
      <c r="B40" s="8">
        <v>560934</v>
      </c>
      <c r="C40" s="5" t="s">
        <v>2618</v>
      </c>
      <c r="D40" s="8">
        <v>560934</v>
      </c>
    </row>
  </sheetData>
  <sheetProtection/>
  <mergeCells count="2">
    <mergeCell ref="A2:D2"/>
    <mergeCell ref="A3:D3"/>
  </mergeCells>
  <printOptions/>
  <pageMargins left="0.8298611111111112" right="0.42986111111111114" top="0.7868055555555555" bottom="0.7479166666666667" header="0.3541666666666667" footer="0.3145833333333333"/>
  <pageSetup orientation="portrait" paperSize="9"/>
</worksheet>
</file>

<file path=xl/worksheets/sheet9.xml><?xml version="1.0" encoding="utf-8"?>
<worksheet xmlns="http://schemas.openxmlformats.org/spreadsheetml/2006/main" xmlns:r="http://schemas.openxmlformats.org/officeDocument/2006/relationships">
  <dimension ref="A1:B8"/>
  <sheetViews>
    <sheetView zoomScaleSheetLayoutView="100" workbookViewId="0" topLeftCell="A1">
      <selection activeCell="A10" sqref="A10"/>
    </sheetView>
  </sheetViews>
  <sheetFormatPr defaultColWidth="8.25390625" defaultRowHeight="14.25"/>
  <cols>
    <col min="1" max="1" width="41.25390625" style="20" customWidth="1"/>
    <col min="2" max="2" width="36.125" style="20" customWidth="1"/>
    <col min="3" max="250" width="8.25390625" style="20" customWidth="1"/>
    <col min="251" max="16384" width="8.25390625" style="20" customWidth="1"/>
  </cols>
  <sheetData>
    <row r="1" s="20" customFormat="1" ht="21" customHeight="1">
      <c r="A1" s="2" t="s">
        <v>2619</v>
      </c>
    </row>
    <row r="2" spans="1:2" s="20" customFormat="1" ht="50.25" customHeight="1">
      <c r="A2" s="21" t="s">
        <v>2620</v>
      </c>
      <c r="B2" s="21"/>
    </row>
    <row r="3" spans="1:2" s="20" customFormat="1" ht="24.75" customHeight="1">
      <c r="A3" s="22"/>
      <c r="B3" s="70" t="s">
        <v>2</v>
      </c>
    </row>
    <row r="4" spans="1:2" s="20" customFormat="1" ht="51" customHeight="1">
      <c r="A4" s="24" t="s">
        <v>2621</v>
      </c>
      <c r="B4" s="24" t="s">
        <v>2622</v>
      </c>
    </row>
    <row r="5" spans="1:2" s="20" customFormat="1" ht="38.25" customHeight="1">
      <c r="A5" s="25" t="s">
        <v>2623</v>
      </c>
      <c r="B5" s="26">
        <v>179424</v>
      </c>
    </row>
    <row r="6" spans="1:2" s="20" customFormat="1" ht="38.25" customHeight="1">
      <c r="A6" s="25" t="s">
        <v>2624</v>
      </c>
      <c r="B6" s="26">
        <v>179424</v>
      </c>
    </row>
    <row r="7" spans="1:2" s="20" customFormat="1" ht="39.75" customHeight="1">
      <c r="A7" s="27"/>
      <c r="B7" s="27"/>
    </row>
    <row r="8" spans="1:2" s="20" customFormat="1" ht="75" customHeight="1">
      <c r="A8" s="27"/>
      <c r="B8" s="27"/>
    </row>
  </sheetData>
  <sheetProtection/>
  <mergeCells count="3">
    <mergeCell ref="A2:B2"/>
    <mergeCell ref="A7:B7"/>
    <mergeCell ref="A8:B8"/>
  </mergeCells>
  <printOptions/>
  <pageMargins left="0.8659722222222223"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zbf</cp:lastModifiedBy>
  <cp:lastPrinted>2016-02-23T02:07:49Z</cp:lastPrinted>
  <dcterms:created xsi:type="dcterms:W3CDTF">2010-02-20T10:52:29Z</dcterms:created>
  <dcterms:modified xsi:type="dcterms:W3CDTF">2019-06-26T15:15:02Z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y fmtid="{D5CDD505-2E9C-101B-9397-08002B2CF9AE}" pid="4" name="KSORubyTemplate">
    <vt:lpwstr>14</vt:lpwstr>
  </property>
</Properties>
</file>