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90" tabRatio="532"/>
  </bookViews>
  <sheets>
    <sheet name="来源表" sheetId="12" r:id="rId1"/>
    <sheet name="汇总表" sheetId="11" r:id="rId2"/>
    <sheet name="明细表" sheetId="10" r:id="rId3"/>
  </sheets>
  <definedNames>
    <definedName name="_xlnm._FilterDatabase" localSheetId="2" hidden="1">明细表!$A$4:$R$115</definedName>
    <definedName name="_xlnm.Print_Titles" localSheetId="2">明细表!$2:$4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<sst xmlns="http://schemas.openxmlformats.org/spreadsheetml/2006/main" count="949" uniqueCount="380">
  <si>
    <t>附件1</t>
  </si>
  <si>
    <t>祁东县2021年统筹整合使用财政涉农资金来源表</t>
  </si>
  <si>
    <t>单位：万元</t>
  </si>
  <si>
    <t>序号</t>
  </si>
  <si>
    <t>财政资金名称</t>
  </si>
  <si>
    <t>资金规模</t>
  </si>
  <si>
    <t>备  注</t>
  </si>
  <si>
    <t>合        计</t>
  </si>
  <si>
    <t>一</t>
  </si>
  <si>
    <t>省级财政资金小计</t>
  </si>
  <si>
    <t>省级财政衔接推进乡村振兴补助资金</t>
  </si>
  <si>
    <t>重大水利工程建设专项资金</t>
  </si>
  <si>
    <t>待省级第三、四季度安排我县的财政涉农整合资金（预估数）</t>
  </si>
  <si>
    <t>附件2：</t>
  </si>
  <si>
    <t>祁东县2021年统筹整合使用财政涉农资金项目汇总表</t>
  </si>
  <si>
    <t>项   目</t>
  </si>
  <si>
    <t>计划统筹资金</t>
  </si>
  <si>
    <t>备注</t>
  </si>
  <si>
    <t>基础设施项目</t>
  </si>
  <si>
    <t>产业发展项目</t>
  </si>
  <si>
    <t>省直驻村帮扶项目</t>
  </si>
  <si>
    <t>合计</t>
  </si>
  <si>
    <t>附件3：</t>
  </si>
  <si>
    <t>祁东县2021年统筹整合使用财政涉农资金项目明细表</t>
  </si>
  <si>
    <t>项   目
实施单位</t>
  </si>
  <si>
    <t>项   目
实施地点</t>
  </si>
  <si>
    <t>项目类别</t>
  </si>
  <si>
    <t>项目名称</t>
  </si>
  <si>
    <t>项目建设内容及规模</t>
  </si>
  <si>
    <t>资金规模及筹集方式（万元）</t>
  </si>
  <si>
    <t>项目预期效益</t>
  </si>
  <si>
    <t>是、否有群众参与和利益联结机制</t>
  </si>
  <si>
    <t>项目进度</t>
  </si>
  <si>
    <t>项   目
责任单位</t>
  </si>
  <si>
    <t>涉农整合
资   金</t>
  </si>
  <si>
    <t>自筹资金</t>
  </si>
  <si>
    <t>受益人口</t>
  </si>
  <si>
    <t>其   中
脱贫户（监测对象户）户数</t>
  </si>
  <si>
    <t>脱贫户（监测对象户）人数</t>
  </si>
  <si>
    <t>农民年增收(万元)</t>
  </si>
  <si>
    <t>开工时间</t>
  </si>
  <si>
    <t>竣工时间</t>
  </si>
  <si>
    <t>祁东县</t>
  </si>
  <si>
    <t>基础设施</t>
  </si>
  <si>
    <t>（一）</t>
  </si>
  <si>
    <t>安全饮水巩固提升</t>
  </si>
  <si>
    <t>水务集团</t>
  </si>
  <si>
    <t>洪桥街道办事处盘龙居委会</t>
  </si>
  <si>
    <t>饮水安全巩固提升工程</t>
  </si>
  <si>
    <t>县城水厂管网延伸</t>
  </si>
  <si>
    <t>是</t>
  </si>
  <si>
    <t>县水利局
水务集团</t>
  </si>
  <si>
    <t>洪桥街道办事处洪桥村</t>
  </si>
  <si>
    <t>请求安装自来水，解决饮水问题</t>
  </si>
  <si>
    <t>步云桥镇乔木塘村、江东村</t>
  </si>
  <si>
    <t>杨家台水厂建设步云桥镇-蒋家桥镇管网连通工程，水厂设施设备维护、滤砂更换，加药、消毒设备报废重置，损毁管道修复等</t>
  </si>
  <si>
    <t>太和堂镇三口湾村（罗成乡）</t>
  </si>
  <si>
    <t>1、在祁水干流罗成乡在段修建 挡水坝
2、新建蓄水池150m32个。
3、铺设引水管PE160长6km，供水管PE110长3km。</t>
  </si>
  <si>
    <t>太和堂镇王陂桥村</t>
  </si>
  <si>
    <t>按设计报告要求</t>
  </si>
  <si>
    <t>粮市镇人民政府</t>
  </si>
  <si>
    <t>粮市镇赤松亭村</t>
  </si>
  <si>
    <t>饮水安全巩固提升项目</t>
  </si>
  <si>
    <t>打大口井</t>
  </si>
  <si>
    <t>县水利局</t>
  </si>
  <si>
    <t>鸟江镇人民政府</t>
  </si>
  <si>
    <t>鸟江镇鸟江村</t>
  </si>
  <si>
    <t>大角村民小组水井、水池、水管、水泵</t>
  </si>
  <si>
    <t>白鹤街道办事处</t>
  </si>
  <si>
    <t>白鹤街道白鹤居委会</t>
  </si>
  <si>
    <t>新建湾  管网延伸</t>
  </si>
  <si>
    <t>四角塘新建集中供水工程</t>
  </si>
  <si>
    <t>洪桥街道办事处</t>
  </si>
  <si>
    <t>洪桥街道马头村</t>
  </si>
  <si>
    <t>对子组水坝扩容、管网工程</t>
  </si>
  <si>
    <t>洪桥街道桃花源村</t>
  </si>
  <si>
    <t>全村新建集中供水工程</t>
  </si>
  <si>
    <t>玉合街道办事处</t>
  </si>
  <si>
    <t>玉合街道乔丰村</t>
  </si>
  <si>
    <t>管网延伸</t>
  </si>
  <si>
    <t>过水坪镇人民政府</t>
  </si>
  <si>
    <t>过水坪镇百吉村</t>
  </si>
  <si>
    <t>过水坪镇延山市村</t>
  </si>
  <si>
    <t>唐家湾15-18组村部打井</t>
  </si>
  <si>
    <t>过水坪镇姊妹岭村</t>
  </si>
  <si>
    <t>组管网延伸</t>
  </si>
  <si>
    <t>过水坪镇观岭村</t>
  </si>
  <si>
    <t>灵官镇人民政府</t>
  </si>
  <si>
    <t>灵官镇熊罴岭村</t>
  </si>
  <si>
    <t>11组新建集中供水工程</t>
  </si>
  <si>
    <t>灵官镇傅家町村</t>
  </si>
  <si>
    <t>29、30组管网延伸</t>
  </si>
  <si>
    <t>风石堰镇人民政府</t>
  </si>
  <si>
    <t>风石堰镇花屋村</t>
  </si>
  <si>
    <t>新建蓄水池</t>
  </si>
  <si>
    <t>白地市镇人民政府</t>
  </si>
  <si>
    <t>白地市镇柏松亭村</t>
  </si>
  <si>
    <t>全村管网延伸</t>
  </si>
  <si>
    <t>白地市镇黄土岭村</t>
  </si>
  <si>
    <t>灯芯冲/黄土岭新建集中供水工程</t>
  </si>
  <si>
    <t>白地市镇白地市村</t>
  </si>
  <si>
    <t>原石头山村大屋1-2组管网延伸</t>
  </si>
  <si>
    <t>马杜桥乡人民政府</t>
  </si>
  <si>
    <t>马杜桥乡延塘村</t>
  </si>
  <si>
    <t>荷叶坳拦水坝防渗、新建蓄水池</t>
  </si>
  <si>
    <t>石亭子镇人民政府</t>
  </si>
  <si>
    <t>石亭子镇黄花町村</t>
  </si>
  <si>
    <t>上福冲水库管理所</t>
  </si>
  <si>
    <t>黄土铺镇至官家嘴镇</t>
  </si>
  <si>
    <t>砖塘镇人民政府</t>
  </si>
  <si>
    <t>砖塘镇长坝塘村</t>
  </si>
  <si>
    <t>新建集中供水工程</t>
  </si>
  <si>
    <t>城连墟乡人民政府</t>
  </si>
  <si>
    <t>城连墟乡云龙山村</t>
  </si>
  <si>
    <t>太和堂镇人民政府</t>
  </si>
  <si>
    <t>太和堂镇三口湾村</t>
  </si>
  <si>
    <t>检皂坑水坝续建、过滤、清淤</t>
  </si>
  <si>
    <t>对门山打水井、抽水设备、水管、水池</t>
  </si>
  <si>
    <t>双桥镇白泉村委会</t>
  </si>
  <si>
    <t>双桥镇白泉村</t>
  </si>
  <si>
    <t>管网铺设2处，共1200米</t>
  </si>
  <si>
    <t>双桥镇人民政府</t>
  </si>
  <si>
    <t>（二）</t>
  </si>
  <si>
    <t>公路建设</t>
  </si>
  <si>
    <t>县农村公路管理所</t>
  </si>
  <si>
    <t>步云桥镇秋山村</t>
  </si>
  <si>
    <t>追加步云桥镇秋山村公路建设资金</t>
  </si>
  <si>
    <t>县交通局</t>
  </si>
  <si>
    <t>白地市镇燕子窝村</t>
  </si>
  <si>
    <t>燕子窝村C463加宽2.183km</t>
  </si>
  <si>
    <t>白地市镇</t>
  </si>
  <si>
    <t>响鼓岭-瑶塘村部提质改造1.74公里</t>
  </si>
  <si>
    <t>白地市镇元里坪村</t>
  </si>
  <si>
    <t>元里坪村通畅工程改建3.01km</t>
  </si>
  <si>
    <t>步云桥镇戽塘村</t>
  </si>
  <si>
    <t>戽塘-涧山水库改建0.693公里</t>
  </si>
  <si>
    <t>河洲镇狮子塘村</t>
  </si>
  <si>
    <t>追加三叉口-上塘冲加宽6.18公里项目缺口资金</t>
  </si>
  <si>
    <t>白鹤街道源山村、黄龙村</t>
  </si>
  <si>
    <t>追加老祠-大丫岭提质改造3.85公里项目缺口资金</t>
  </si>
  <si>
    <t>追加步云桥镇戽塘通小学公路项目缺口资金</t>
  </si>
  <si>
    <t>白鹤街道黄龙村</t>
  </si>
  <si>
    <t>追加Y354田边-百家村提质改造2.66公里项目缺口资金</t>
  </si>
  <si>
    <t>追加涧山至坪塘改建2.52公里项目缺口资金</t>
  </si>
  <si>
    <t>二</t>
  </si>
  <si>
    <t>产业扶贫</t>
  </si>
  <si>
    <t>农业生产发展基础设施配套建设</t>
  </si>
  <si>
    <t>风石堰镇斜岭村委会</t>
  </si>
  <si>
    <t>风石堰镇斜岭村</t>
  </si>
  <si>
    <t>生产发展</t>
  </si>
  <si>
    <t>硬化通组公路180米（护坡110方、涵桥一处）</t>
  </si>
  <si>
    <t>风石堰镇杨井堰村委会</t>
  </si>
  <si>
    <t>风石堰镇杨井堰村</t>
  </si>
  <si>
    <t>通组公路提质改造200米</t>
  </si>
  <si>
    <t>过水坪镇逢源村委会</t>
  </si>
  <si>
    <t>过水坪镇逢源村</t>
  </si>
  <si>
    <t>硬化逢源1组通组公路800米</t>
  </si>
  <si>
    <t>灵官镇傅家町村委会</t>
  </si>
  <si>
    <t>硬化14-16组通组公路500米</t>
  </si>
  <si>
    <t>灵官镇熊罴岭村委会</t>
  </si>
  <si>
    <t>硬化通组公路1000米</t>
  </si>
  <si>
    <t>灵官镇玉泉村委会</t>
  </si>
  <si>
    <t>灵官镇玉泉村</t>
  </si>
  <si>
    <t>硬化新屋大院通组公路500米</t>
  </si>
  <si>
    <t>双桥镇江南新村委会</t>
  </si>
  <si>
    <t>双桥镇江南新村</t>
  </si>
  <si>
    <t>硬化村级公路400米</t>
  </si>
  <si>
    <t>太和堂镇中和堂村委会</t>
  </si>
  <si>
    <t>太和堂镇中和堂村</t>
  </si>
  <si>
    <t>硬化陈家冲至高笋塘通组公路500米</t>
  </si>
  <si>
    <t>金桥镇沙冲村委会</t>
  </si>
  <si>
    <t>金桥镇沙冲村</t>
  </si>
  <si>
    <t>硬化分水片村部至簑衣组通组公路700米</t>
  </si>
  <si>
    <t>金桥镇人民政府</t>
  </si>
  <si>
    <t>灵官镇大同市村委会</t>
  </si>
  <si>
    <t>灵官镇大同市村</t>
  </si>
  <si>
    <t>瑞华医院至甸和岭道路提质改造181米</t>
  </si>
  <si>
    <t>过水坪镇铁耆村委会</t>
  </si>
  <si>
    <t>过水坪镇铁耆村</t>
  </si>
  <si>
    <t>硬化铁耆村2至5组通组公路400米</t>
  </si>
  <si>
    <t>金桥镇云丰村委会</t>
  </si>
  <si>
    <t>金桥镇云丰村</t>
  </si>
  <si>
    <t>硬化鸭江组至雷公组范家湾通组公路700米</t>
  </si>
  <si>
    <t>硬化凡家组至瓦叶组250米、下皮组至新屋组250米通组公路</t>
  </si>
  <si>
    <t>太和堂镇大路边村委会</t>
  </si>
  <si>
    <t>太和堂镇大路边村</t>
  </si>
  <si>
    <t>硬化大路边村4、9组通组公路500米</t>
  </si>
  <si>
    <t>太和堂镇廻水湾村委会</t>
  </si>
  <si>
    <t>太和堂镇廻水湾村</t>
  </si>
  <si>
    <t>硬化廻水湾村五里堆9组通组公路900米</t>
  </si>
  <si>
    <t>洪桥街道东富新村委会</t>
  </si>
  <si>
    <t>洪桥街道东富新村</t>
  </si>
  <si>
    <t>硬化柏家组通组公路500米</t>
  </si>
  <si>
    <t>砖塘镇石山堰村委会</t>
  </si>
  <si>
    <t>砖塘镇石山堰村</t>
  </si>
  <si>
    <t>通组公路整修1公里</t>
  </si>
  <si>
    <t>鸟江镇云山村委会</t>
  </si>
  <si>
    <t>鸟江镇云山村</t>
  </si>
  <si>
    <t>前进组公路滑坡40米整修（护坡200立方、路面扩宽1.2米及硬化）</t>
  </si>
  <si>
    <t>蒋家桥镇龙兴村委会</t>
  </si>
  <si>
    <t>蒋家桥镇龙兴村</t>
  </si>
  <si>
    <t>硬化元兴庵组通组公路600米</t>
  </si>
  <si>
    <t>蒋家桥镇人民政府</t>
  </si>
  <si>
    <t>步云桥镇梅下村委会</t>
  </si>
  <si>
    <t>步云桥镇梅下村</t>
  </si>
  <si>
    <t>硬化渔家冲通组公路650米</t>
  </si>
  <si>
    <t>步云桥镇人民政府</t>
  </si>
  <si>
    <t>玉合街道洪丰社区</t>
  </si>
  <si>
    <t>硬化10至11组通组公路600米</t>
  </si>
  <si>
    <t>蒋家桥镇新堂坪村委会</t>
  </si>
  <si>
    <t>蒋家桥镇新堂坪村</t>
  </si>
  <si>
    <t>硬化通组公路450米</t>
  </si>
  <si>
    <t>步云桥镇志冲村委会</t>
  </si>
  <si>
    <t>步云桥镇志冲村</t>
  </si>
  <si>
    <t>王竹片7至12组通组公路路基建设及面沙2.5公里</t>
  </si>
  <si>
    <t>龙兴组至矮姑仉通组公路硬化720米</t>
  </si>
  <si>
    <t>鸟江镇大成村委会</t>
  </si>
  <si>
    <t>鸟江镇大成村</t>
  </si>
  <si>
    <t>秧子组新修机耕道600米</t>
  </si>
  <si>
    <t>农业生产发展水利配套设施</t>
  </si>
  <si>
    <t>白地市镇流泉町村委会</t>
  </si>
  <si>
    <t>白地市镇流泉町村</t>
  </si>
  <si>
    <t>4组羊角塘清淤护砌</t>
  </si>
  <si>
    <t>白地市镇响鼓岭村委会</t>
  </si>
  <si>
    <t>白地市镇响鼓岭村</t>
  </si>
  <si>
    <t>整修瑶塘七组木子塘</t>
  </si>
  <si>
    <t>白鹤街道排山村委会</t>
  </si>
  <si>
    <t>白鹤街道排山村</t>
  </si>
  <si>
    <t>刘家组大塘清淤护砌</t>
  </si>
  <si>
    <t>白鹤街道太和村委会</t>
  </si>
  <si>
    <t>白鹤街道太和村</t>
  </si>
  <si>
    <t>椿树皂组安安塘清淤护砌</t>
  </si>
  <si>
    <t>白鹤街道唐家社区</t>
  </si>
  <si>
    <t>上余村牛丫塘清淤护砌追加项目</t>
  </si>
  <si>
    <t>白鹤街道秀丰社区</t>
  </si>
  <si>
    <t>古塘组骨干塘清淤护砌</t>
  </si>
  <si>
    <t>白鹤街道砖冲社区</t>
  </si>
  <si>
    <t>杨柳组骨干塘清淤护砌</t>
  </si>
  <si>
    <t>城连墟乡城连墟村委会</t>
  </si>
  <si>
    <t>城连墟乡城连墟村</t>
  </si>
  <si>
    <t>12至14组水渠清淤护砌400米</t>
  </si>
  <si>
    <t>风石堰镇和平村委会</t>
  </si>
  <si>
    <t>风石堰镇和平村</t>
  </si>
  <si>
    <t>28组蒋塘、37组老鸭皂大塘清淤护砌</t>
  </si>
  <si>
    <t>风石堰镇倚忠村委会</t>
  </si>
  <si>
    <t>风石堰镇倚忠村</t>
  </si>
  <si>
    <t>瑶塘清淤护砌</t>
  </si>
  <si>
    <t>归阳镇七碗村委会</t>
  </si>
  <si>
    <t>归阳镇七碗村</t>
  </si>
  <si>
    <t>大塘组整修护砌骨干塘一口、何公组骨干塘扩宽护砌</t>
  </si>
  <si>
    <t>归阳镇人民政府</t>
  </si>
  <si>
    <t>整修山塘一口</t>
  </si>
  <si>
    <t>蒋家桥镇西湖村委会</t>
  </si>
  <si>
    <t>蒋家桥镇西湖村</t>
  </si>
  <si>
    <t>罗家冲屋前塘、23组井塘清淤护砌</t>
  </si>
  <si>
    <t>金桥镇仁赋村委会</t>
  </si>
  <si>
    <t>金桥镇仁赋村</t>
  </si>
  <si>
    <t>整修护砌骨干塘2口</t>
  </si>
  <si>
    <t>金桥镇深宫厦村委会</t>
  </si>
  <si>
    <t>金桥镇深宫厦村</t>
  </si>
  <si>
    <t>老满组屋门大塘清淤护砌</t>
  </si>
  <si>
    <t>粮市镇赤松亭村委会</t>
  </si>
  <si>
    <t>胡子组屋前大塘清淤护砌</t>
  </si>
  <si>
    <t>灵官镇兴龙村委会</t>
  </si>
  <si>
    <t>灵官镇兴龙村</t>
  </si>
  <si>
    <t>13组荷泡塘、33组下横塘清淤护砌</t>
  </si>
  <si>
    <t>吊马组大塘清淤护砌</t>
  </si>
  <si>
    <t>双桥镇大营村委会</t>
  </si>
  <si>
    <t>双桥镇大营村</t>
  </si>
  <si>
    <t>高山组大路塘清淤护砌</t>
  </si>
  <si>
    <t>双桥镇双桥村委会</t>
  </si>
  <si>
    <t>双桥镇双桥村</t>
  </si>
  <si>
    <t>老龙组麻叶塘清淤护砌</t>
  </si>
  <si>
    <t>永昌街道同乐村民委会</t>
  </si>
  <si>
    <t>永昌街道同乐村民</t>
  </si>
  <si>
    <t>下铁路塘清淤护砌</t>
  </si>
  <si>
    <t>永昌街道办事处</t>
  </si>
  <si>
    <t>砖塘镇鑫塘村委会</t>
  </si>
  <si>
    <t>砖塘镇鑫塘村</t>
  </si>
  <si>
    <t>水竹九组鸡嘴塘清淤护砌</t>
  </si>
  <si>
    <t>金桥镇新桥头村委会</t>
  </si>
  <si>
    <t>金桥镇新桥头村</t>
  </si>
  <si>
    <t>寿果组、河家滩组骨干塘清淤护砌2口</t>
  </si>
  <si>
    <t>蒋家桥镇双元村委会</t>
  </si>
  <si>
    <t>蒋家桥镇双元村</t>
  </si>
  <si>
    <t>骨干塘清淤护砌1口、水渠护砌300米</t>
  </si>
  <si>
    <t>城连墟乡和谐村委会</t>
  </si>
  <si>
    <t>城连墟乡和谐村</t>
  </si>
  <si>
    <t>曹家19组曹家大塘、打之塘、18组柳塘清淤护砌</t>
  </si>
  <si>
    <t>金桥镇枧桥村委会</t>
  </si>
  <si>
    <t>金桥镇枧桥村</t>
  </si>
  <si>
    <t>新修排洪渠500米</t>
  </si>
  <si>
    <t>砖塘镇长坝塘村委会</t>
  </si>
  <si>
    <t>荷叶塘、大毛塘、下夏鱼塘清淤护砌</t>
  </si>
  <si>
    <t>归阳镇幸福村委会</t>
  </si>
  <si>
    <t>归阳镇幸福村</t>
  </si>
  <si>
    <t>唐家嘴屋门口塘护砌清淤</t>
  </si>
  <si>
    <t>檀冲组屋门口塘护砌清淤</t>
  </si>
  <si>
    <t>鸟江镇鸟江村委会</t>
  </si>
  <si>
    <t>骨干塘清淤护砌一口</t>
  </si>
  <si>
    <t>灵官镇福星村委会</t>
  </si>
  <si>
    <t>灵官镇福星村</t>
  </si>
  <si>
    <t>排水渠清淤维修1150米</t>
  </si>
  <si>
    <t>石亭子镇石亭子村委会</t>
  </si>
  <si>
    <t>石亭子镇石亭子村</t>
  </si>
  <si>
    <t>十三组囝子塘清淤修缮</t>
  </si>
  <si>
    <t>归阳镇三冲村委会</t>
  </si>
  <si>
    <t>归阳镇三冲村</t>
  </si>
  <si>
    <t>宜寿组屋门塘清淤护砌</t>
  </si>
  <si>
    <t>蒋家桥镇新江社区</t>
  </si>
  <si>
    <t>水渠护砌550米</t>
  </si>
  <si>
    <t>河洲镇樟木村委会</t>
  </si>
  <si>
    <t>河洲镇樟木村</t>
  </si>
  <si>
    <t>山塘清淤护砌一口</t>
  </si>
  <si>
    <t>河洲镇人民政府</t>
  </si>
  <si>
    <t>石亭子镇仁龙社区</t>
  </si>
  <si>
    <t>风石堰镇中华山村委会</t>
  </si>
  <si>
    <t>风石堰镇中华山村</t>
  </si>
  <si>
    <t>（三）</t>
  </si>
  <si>
    <t>县金融办</t>
  </si>
  <si>
    <t>扶贫小额信贷</t>
  </si>
  <si>
    <t>扶贫小额信贷贴息资金</t>
  </si>
  <si>
    <t>（四）</t>
  </si>
  <si>
    <t>稳岗就业</t>
  </si>
  <si>
    <t>巩固发展乡村振兴车间</t>
  </si>
  <si>
    <t>巩固发展25个乡镇（街道、管理处）乡村振兴车间示范点</t>
  </si>
  <si>
    <t>县乡村振兴局</t>
  </si>
  <si>
    <t>（五）</t>
  </si>
  <si>
    <t>发展村集体经济</t>
  </si>
  <si>
    <t>蒋家桥镇祖山湾村委会</t>
  </si>
  <si>
    <t>蒋家桥镇祖山湾村</t>
  </si>
  <si>
    <t>村级集体经济发展</t>
  </si>
  <si>
    <t>太乙塘39.5亩养鱼项目</t>
  </si>
  <si>
    <t>城连墟乡胜福村委会</t>
  </si>
  <si>
    <t>城连墟乡胜福村</t>
  </si>
  <si>
    <t>温氏大棚养鸭建设项目</t>
  </si>
  <si>
    <t>（六）</t>
  </si>
  <si>
    <t>高标准农田建设项目</t>
  </si>
  <si>
    <t>县农业项目事务中心</t>
  </si>
  <si>
    <t>洪桥街道：桃花源村、洪桥村、上坡村、益城社区、云鹤村、鼎兴村、东富新村、马头村</t>
  </si>
  <si>
    <t>新建维修塘堰（坝）73座、新建维修小型拦河坝12座、硬化骨干排渠8815米、新建机耕路5693米</t>
  </si>
  <si>
    <t>县农业农村局</t>
  </si>
  <si>
    <t>永昌街道：同乐村、梅塘町村、洪塘町村、勾兰村</t>
  </si>
  <si>
    <t>新建维修塘堰（坝）4座、新建泵站2座、硬化骨干灌渠1282米、硬化骨干排渠6427米、新建机耕路3757米</t>
  </si>
  <si>
    <t>金桥：油丰村、金竹村、仁赋村、枧桥村、新桥头村、金桥社区、沙冲村、官山村、楠木桥村、金城村</t>
  </si>
  <si>
    <t>新建维修塘堰（坝）70座、新建泵站3座、硬化骨干灌渠8530米、硬化骨干排渠11835米、机耕路7210米</t>
  </si>
  <si>
    <t>双桥镇：白泉村</t>
  </si>
  <si>
    <t>硬化骨干排渠1458米</t>
  </si>
  <si>
    <t>三</t>
  </si>
  <si>
    <t>衡阳师院驻马杜桥乡延塘村工作队</t>
  </si>
  <si>
    <t>马杜桥乡延塘村委会</t>
  </si>
  <si>
    <t>新修护砌水渠300米、维修清淤水渠170米</t>
  </si>
  <si>
    <t>产业发展</t>
  </si>
  <si>
    <t>种养殖</t>
  </si>
  <si>
    <t>蔬菜种植40亩，牛蛙养殖40亩</t>
  </si>
  <si>
    <t>亮化工程</t>
  </si>
  <si>
    <t>延塘村环线路灯80盏</t>
  </si>
  <si>
    <t>饮水工程</t>
  </si>
  <si>
    <t>新建饮用水蓄水净化池1座、水管提质改造800米</t>
  </si>
  <si>
    <t>村组铭牌工程</t>
  </si>
  <si>
    <t>村牌2个，组牌34个</t>
  </si>
  <si>
    <t>湖南省公共资源交易中心驻玉合街道绿野村工作队</t>
  </si>
  <si>
    <t>玉合街道绿野村委会</t>
  </si>
  <si>
    <t>玉合街道绿野村</t>
  </si>
  <si>
    <t>新修大屋组至玉池组机耕道180米（双向护坡）</t>
  </si>
  <si>
    <t>民生工程</t>
  </si>
  <si>
    <t>黄帽亭修整</t>
  </si>
  <si>
    <t>庄房至蛇形段道路加宽、护坡整修</t>
  </si>
  <si>
    <t>长住至破迷组段水渠整修、加固</t>
  </si>
  <si>
    <t>种植业</t>
  </si>
  <si>
    <t>村油茶种植区维护</t>
  </si>
  <si>
    <t>加工业</t>
  </si>
  <si>
    <t>酿酒作坊建设</t>
  </si>
  <si>
    <t>湖南工学院驻鸟江镇杨柳村工作队</t>
  </si>
  <si>
    <t>鸟江镇杨柳村委会</t>
  </si>
  <si>
    <t>鸟江镇杨柳村</t>
  </si>
  <si>
    <t>对社公组连接S344省道共650米黄泥路进行道路硬化、及村部护坡墙面抹平</t>
  </si>
  <si>
    <t>对尤子组连接X067县道共600米黄泥路进行道路硬化，及村部道路与X067连接路口降坡处理</t>
  </si>
  <si>
    <t>沿村主干道X067县道杨柳段4300米范围内及村综合服务中心广场安装太阳能路灯</t>
  </si>
  <si>
    <t>引进湖南大匠农业开发有限公司“5G+AI”蟠桃种植项目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</si>
</sst>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yyyy&quot;年&quot;m&quot;月&quot;;@"/>
    <numFmt numFmtId="177" formatCode="0.00_);[Red]\(0.00\)"/>
    <numFmt numFmtId="178" formatCode="0_ "/>
  </numFmts>
  <fonts count="4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8"/>
      <name val="宋体"/>
      <charset val="134"/>
    </font>
    <font>
      <sz val="8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sz val="22"/>
      <name val="方正大标宋简体"/>
      <charset val="134"/>
    </font>
    <font>
      <b/>
      <sz val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14"/>
      <color theme="1"/>
      <name val="宋体"/>
      <charset val="134"/>
      <scheme val="minor"/>
    </font>
    <font>
      <sz val="18"/>
      <color theme="1"/>
      <name val="方正大标宋简体"/>
      <charset val="134"/>
    </font>
    <font>
      <sz val="14"/>
      <color theme="1"/>
      <name val="宋体"/>
      <charset val="134"/>
    </font>
    <font>
      <sz val="11"/>
      <color theme="1"/>
      <name val="宋体"/>
      <charset val="134"/>
    </font>
    <font>
      <sz val="20"/>
      <color theme="1"/>
      <name val="黑体"/>
      <charset val="134"/>
    </font>
    <font>
      <sz val="12"/>
      <color theme="1"/>
      <name val="仿宋_GB2312"/>
      <charset val="134"/>
    </font>
    <font>
      <sz val="14"/>
      <color theme="1"/>
      <name val="仿宋_GB2312"/>
      <charset val="134"/>
    </font>
    <font>
      <sz val="11"/>
      <color indexed="8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2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17"/>
      <name val="宋体"/>
      <charset val="134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6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1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0" fillId="13" borderId="10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3" fillId="21" borderId="12" applyNumberFormat="0" applyAlignment="0" applyProtection="0">
      <alignment vertical="center"/>
    </xf>
    <xf numFmtId="0" fontId="36" fillId="21" borderId="11" applyNumberFormat="0" applyAlignment="0" applyProtection="0">
      <alignment vertical="center"/>
    </xf>
    <xf numFmtId="0" fontId="39" fillId="32" borderId="15" applyNumberFormat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17" fillId="0" borderId="0"/>
    <xf numFmtId="0" fontId="21" fillId="3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5" fillId="0" borderId="0"/>
    <xf numFmtId="0" fontId="24" fillId="12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31" fillId="0" borderId="0">
      <alignment vertical="center"/>
    </xf>
    <xf numFmtId="0" fontId="0" fillId="0" borderId="0"/>
  </cellStyleXfs>
  <cellXfs count="8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49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5" fillId="0" borderId="0" xfId="0" applyFont="1" applyFill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2" xfId="13" applyFont="1" applyFill="1" applyBorder="1" applyAlignment="1">
      <alignment horizontal="center" vertical="center" wrapText="1" shrinkToFit="1"/>
    </xf>
    <xf numFmtId="0" fontId="2" fillId="0" borderId="3" xfId="13" applyNumberFormat="1" applyFont="1" applyFill="1" applyBorder="1" applyAlignment="1">
      <alignment horizontal="center" vertical="center" wrapText="1"/>
    </xf>
    <xf numFmtId="0" fontId="2" fillId="0" borderId="4" xfId="13" applyNumberFormat="1" applyFont="1" applyFill="1" applyBorder="1" applyAlignment="1">
      <alignment horizontal="center" vertical="center" wrapText="1"/>
    </xf>
    <xf numFmtId="0" fontId="2" fillId="0" borderId="5" xfId="13" applyFont="1" applyFill="1" applyBorder="1" applyAlignment="1">
      <alignment horizontal="center" vertical="center" wrapText="1" shrinkToFit="1"/>
    </xf>
    <xf numFmtId="0" fontId="2" fillId="0" borderId="6" xfId="13" applyNumberFormat="1" applyFont="1" applyFill="1" applyBorder="1" applyAlignment="1">
      <alignment horizontal="center" vertical="center" wrapText="1"/>
    </xf>
    <xf numFmtId="0" fontId="7" fillId="0" borderId="6" xfId="13" applyFont="1" applyFill="1" applyBorder="1" applyAlignment="1">
      <alignment horizontal="center" vertical="center" wrapText="1" shrinkToFit="1"/>
    </xf>
    <xf numFmtId="0" fontId="7" fillId="0" borderId="6" xfId="13" applyFont="1" applyFill="1" applyBorder="1" applyAlignment="1">
      <alignment horizontal="center" vertical="center" wrapText="1"/>
    </xf>
    <xf numFmtId="178" fontId="2" fillId="0" borderId="6" xfId="28" applyNumberFormat="1" applyFont="1" applyFill="1" applyBorder="1" applyAlignment="1">
      <alignment horizontal="center" vertical="center" wrapText="1"/>
    </xf>
    <xf numFmtId="0" fontId="2" fillId="0" borderId="6" xfId="28" applyNumberFormat="1" applyFont="1" applyFill="1" applyBorder="1" applyAlignment="1">
      <alignment horizontal="center" vertical="center" wrapText="1"/>
    </xf>
    <xf numFmtId="0" fontId="2" fillId="0" borderId="6" xfId="28" applyNumberFormat="1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7" fillId="0" borderId="6" xfId="28" applyNumberFormat="1" applyFont="1" applyFill="1" applyBorder="1" applyAlignment="1">
      <alignment horizontal="center" vertical="center" wrapText="1"/>
    </xf>
    <xf numFmtId="0" fontId="2" fillId="0" borderId="6" xfId="13" applyFont="1" applyFill="1" applyBorder="1" applyAlignment="1">
      <alignment horizontal="center" vertical="center" wrapText="1" shrinkToFit="1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8" fillId="0" borderId="6" xfId="28" applyNumberFormat="1" applyFont="1" applyFill="1" applyBorder="1" applyAlignment="1">
      <alignment horizontal="center" vertical="center" wrapText="1"/>
    </xf>
    <xf numFmtId="0" fontId="9" fillId="0" borderId="6" xfId="28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 shrinkToFit="1"/>
    </xf>
    <xf numFmtId="0" fontId="2" fillId="0" borderId="6" xfId="0" applyFont="1" applyFill="1" applyBorder="1" applyAlignment="1">
      <alignment horizontal="left" vertical="center" wrapText="1"/>
    </xf>
    <xf numFmtId="0" fontId="2" fillId="0" borderId="7" xfId="13" applyNumberFormat="1" applyFont="1" applyFill="1" applyBorder="1" applyAlignment="1">
      <alignment horizontal="center" vertical="center" wrapText="1"/>
    </xf>
    <xf numFmtId="0" fontId="2" fillId="0" borderId="3" xfId="13" applyFont="1" applyFill="1" applyBorder="1" applyAlignment="1">
      <alignment horizontal="center" vertical="center" wrapText="1"/>
    </xf>
    <xf numFmtId="0" fontId="2" fillId="0" borderId="4" xfId="13" applyFont="1" applyFill="1" applyBorder="1" applyAlignment="1">
      <alignment horizontal="center" vertical="center" wrapText="1"/>
    </xf>
    <xf numFmtId="0" fontId="2" fillId="0" borderId="7" xfId="13" applyFont="1" applyFill="1" applyBorder="1" applyAlignment="1">
      <alignment horizontal="center" vertical="center" wrapText="1"/>
    </xf>
    <xf numFmtId="0" fontId="2" fillId="0" borderId="2" xfId="13" applyFont="1" applyFill="1" applyBorder="1" applyAlignment="1">
      <alignment horizontal="center" vertical="center" wrapText="1"/>
    </xf>
    <xf numFmtId="0" fontId="2" fillId="0" borderId="6" xfId="13" applyFont="1" applyFill="1" applyBorder="1" applyAlignment="1">
      <alignment horizontal="center" vertical="center" wrapText="1"/>
    </xf>
    <xf numFmtId="0" fontId="2" fillId="0" borderId="5" xfId="13" applyFont="1" applyFill="1" applyBorder="1" applyAlignment="1">
      <alignment horizontal="center" vertical="center" wrapText="1"/>
    </xf>
    <xf numFmtId="176" fontId="2" fillId="0" borderId="6" xfId="28" applyNumberFormat="1" applyFont="1" applyFill="1" applyBorder="1" applyAlignment="1">
      <alignment horizontal="center" vertical="center" wrapText="1"/>
    </xf>
    <xf numFmtId="57" fontId="2" fillId="0" borderId="6" xfId="0" applyNumberFormat="1" applyFont="1" applyFill="1" applyBorder="1" applyAlignment="1">
      <alignment horizontal="center" vertical="center" wrapText="1"/>
    </xf>
    <xf numFmtId="57" fontId="2" fillId="0" borderId="6" xfId="0" applyNumberFormat="1" applyFont="1" applyFill="1" applyBorder="1" applyAlignment="1">
      <alignment horizontal="center" vertical="center"/>
    </xf>
    <xf numFmtId="49" fontId="7" fillId="0" borderId="6" xfId="28" applyNumberFormat="1" applyFont="1" applyFill="1" applyBorder="1" applyAlignment="1">
      <alignment horizontal="center" vertical="center" wrapText="1"/>
    </xf>
    <xf numFmtId="0" fontId="2" fillId="0" borderId="6" xfId="57" applyFont="1" applyFill="1" applyBorder="1" applyAlignment="1">
      <alignment horizontal="center" vertical="center"/>
    </xf>
    <xf numFmtId="0" fontId="2" fillId="0" borderId="6" xfId="49" applyFont="1" applyFill="1" applyBorder="1" applyAlignment="1">
      <alignment horizontal="center" vertical="center" wrapText="1"/>
    </xf>
    <xf numFmtId="0" fontId="8" fillId="0" borderId="6" xfId="13" applyNumberFormat="1" applyFont="1" applyFill="1" applyBorder="1" applyAlignment="1">
      <alignment horizontal="center" vertical="center" wrapText="1"/>
    </xf>
    <xf numFmtId="176" fontId="7" fillId="0" borderId="6" xfId="28" applyNumberFormat="1" applyFont="1" applyFill="1" applyBorder="1" applyAlignment="1">
      <alignment horizontal="center" vertical="center" wrapText="1"/>
    </xf>
    <xf numFmtId="0" fontId="9" fillId="0" borderId="6" xfId="13" applyNumberFormat="1" applyFont="1" applyFill="1" applyBorder="1" applyAlignment="1">
      <alignment horizontal="center" vertical="center" wrapText="1"/>
    </xf>
    <xf numFmtId="57" fontId="2" fillId="0" borderId="6" xfId="28" applyNumberFormat="1" applyFont="1" applyFill="1" applyBorder="1" applyAlignment="1">
      <alignment horizontal="center" vertical="center" wrapText="1"/>
    </xf>
    <xf numFmtId="0" fontId="7" fillId="0" borderId="6" xfId="13" applyFont="1" applyFill="1" applyBorder="1" applyAlignment="1">
      <alignment horizontal="center" vertical="center"/>
    </xf>
    <xf numFmtId="0" fontId="1" fillId="0" borderId="6" xfId="0" applyFont="1" applyFill="1" applyBorder="1">
      <alignment vertical="center"/>
    </xf>
    <xf numFmtId="0" fontId="2" fillId="0" borderId="6" xfId="57" applyFont="1" applyFill="1" applyBorder="1" applyAlignment="1">
      <alignment horizontal="center" vertical="center" wrapText="1"/>
    </xf>
    <xf numFmtId="0" fontId="2" fillId="0" borderId="6" xfId="49" applyFont="1" applyFill="1" applyBorder="1" applyAlignment="1">
      <alignment vertical="center" wrapText="1"/>
    </xf>
    <xf numFmtId="0" fontId="7" fillId="0" borderId="6" xfId="0" applyFont="1" applyFill="1" applyBorder="1" applyAlignment="1">
      <alignment horizontal="center" vertical="center" wrapText="1" shrinkToFit="1"/>
    </xf>
    <xf numFmtId="0" fontId="7" fillId="0" borderId="6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57" fontId="7" fillId="0" borderId="6" xfId="28" applyNumberFormat="1" applyFont="1" applyFill="1" applyBorder="1" applyAlignment="1">
      <alignment horizontal="center" vertical="center" wrapText="1"/>
    </xf>
    <xf numFmtId="57" fontId="7" fillId="0" borderId="6" xfId="0" applyNumberFormat="1" applyFont="1" applyFill="1" applyBorder="1" applyAlignment="1">
      <alignment horizontal="center" vertical="center" wrapText="1"/>
    </xf>
    <xf numFmtId="57" fontId="7" fillId="0" borderId="6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178" fontId="9" fillId="0" borderId="6" xfId="28" applyNumberFormat="1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 shrinkToFit="1"/>
    </xf>
    <xf numFmtId="0" fontId="9" fillId="0" borderId="6" xfId="0" applyNumberFormat="1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57" fontId="9" fillId="0" borderId="6" xfId="28" applyNumberFormat="1" applyFont="1" applyFill="1" applyBorder="1" applyAlignment="1">
      <alignment horizontal="center" vertical="center" wrapText="1"/>
    </xf>
    <xf numFmtId="0" fontId="2" fillId="0" borderId="6" xfId="13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right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vertical="center"/>
    </xf>
    <xf numFmtId="0" fontId="0" fillId="0" borderId="0" xfId="0" applyFont="1" applyFill="1" applyAlignment="1"/>
    <xf numFmtId="0" fontId="12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0" fillId="0" borderId="0" xfId="0" applyFont="1">
      <alignment vertical="center"/>
    </xf>
    <xf numFmtId="0" fontId="11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15" fillId="0" borderId="1" xfId="0" applyFont="1" applyFill="1" applyBorder="1" applyAlignment="1">
      <alignment horizontal="right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6" xfId="35" applyFont="1" applyFill="1" applyBorder="1" applyAlignment="1">
      <alignment horizontal="left" vertical="center" wrapText="1"/>
    </xf>
    <xf numFmtId="177" fontId="16" fillId="0" borderId="6" xfId="35" applyNumberFormat="1" applyFont="1" applyFill="1" applyBorder="1" applyAlignment="1">
      <alignment horizontal="left" vertical="center" wrapText="1"/>
    </xf>
    <xf numFmtId="0" fontId="16" fillId="0" borderId="6" xfId="35" applyFont="1" applyFill="1" applyBorder="1" applyAlignment="1">
      <alignment horizontal="center" vertical="center" wrapText="1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好 2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常规 2 2_17年3月祁东县_贫困县统筹整合使用财政涉农资金基本情况统计表 2017年1月10日" xfId="35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常规 2_2-1统计表_1" xfId="43"/>
    <cellStyle name="常规 3_17年3月祁东县_贫困县统筹整合使用财政涉农资金基本情况统计表 2017年1月10日" xfId="44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常规 2 2" xfId="49"/>
    <cellStyle name="40% - 强调文字颜色 5" xfId="50" builtinId="47"/>
    <cellStyle name="常规 3 12" xfId="51"/>
    <cellStyle name="60% - 强调文字颜色 5" xfId="52" builtinId="48"/>
    <cellStyle name="强调文字颜色 6" xfId="53" builtinId="49"/>
    <cellStyle name="常规 2 3" xfId="54"/>
    <cellStyle name="40% - 强调文字颜色 6" xfId="55" builtinId="51"/>
    <cellStyle name="60% - 强调文字颜色 6" xfId="56" builtinId="52"/>
    <cellStyle name="常规 2" xfId="57"/>
    <cellStyle name="样式 1" xfId="58"/>
    <cellStyle name="常规 3" xfId="59"/>
    <cellStyle name="常规 321" xfId="60"/>
  </cellStyles>
  <tableStyles count="0" defaultTableStyle="TableStyleMedium2" defaultPivotStyle="PivotStyleLight16"/>
  <colors>
    <mruColors>
      <color rgb="0022C50C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"/>
  <sheetViews>
    <sheetView tabSelected="1" topLeftCell="A4" workbookViewId="0">
      <selection activeCell="D5" sqref="D5"/>
    </sheetView>
  </sheetViews>
  <sheetFormatPr defaultColWidth="9" defaultRowHeight="13.5" outlineLevelCol="3"/>
  <cols>
    <col min="1" max="1" width="13.125" customWidth="1"/>
    <col min="2" max="2" width="36.625" customWidth="1"/>
    <col min="3" max="3" width="16.875" customWidth="1"/>
    <col min="4" max="4" width="13.25" customWidth="1"/>
    <col min="5" max="5" width="10.375"/>
  </cols>
  <sheetData>
    <row r="1" ht="36.95" customHeight="1" spans="1:1">
      <c r="A1" s="77" t="s">
        <v>0</v>
      </c>
    </row>
    <row r="2" s="74" customFormat="1" ht="51" customHeight="1" spans="1:4">
      <c r="A2" s="78" t="s">
        <v>1</v>
      </c>
      <c r="B2" s="78"/>
      <c r="C2" s="78"/>
      <c r="D2" s="78"/>
    </row>
    <row r="3" s="74" customFormat="1" ht="24.75" customHeight="1" spans="1:4">
      <c r="A3" s="79"/>
      <c r="B3" s="79"/>
      <c r="C3" s="80" t="s">
        <v>2</v>
      </c>
      <c r="D3" s="80"/>
    </row>
    <row r="4" s="75" customFormat="1" ht="68.1" customHeight="1" spans="1:4">
      <c r="A4" s="81" t="s">
        <v>3</v>
      </c>
      <c r="B4" s="81" t="s">
        <v>4</v>
      </c>
      <c r="C4" s="81" t="s">
        <v>5</v>
      </c>
      <c r="D4" s="81" t="s">
        <v>6</v>
      </c>
    </row>
    <row r="5" s="76" customFormat="1" ht="68.1" customHeight="1" spans="1:4">
      <c r="A5" s="81"/>
      <c r="B5" s="81" t="s">
        <v>7</v>
      </c>
      <c r="C5" s="81">
        <v>9335.63</v>
      </c>
      <c r="D5" s="81"/>
    </row>
    <row r="6" s="75" customFormat="1" ht="69" customHeight="1" spans="1:4">
      <c r="A6" s="81" t="s">
        <v>8</v>
      </c>
      <c r="B6" s="82" t="s">
        <v>9</v>
      </c>
      <c r="C6" s="81">
        <v>9335.63</v>
      </c>
      <c r="D6" s="81"/>
    </row>
    <row r="7" s="76" customFormat="1" ht="69" customHeight="1" spans="1:4">
      <c r="A7" s="81">
        <v>1</v>
      </c>
      <c r="B7" s="83" t="s">
        <v>10</v>
      </c>
      <c r="C7" s="84">
        <v>7660</v>
      </c>
      <c r="D7" s="81"/>
    </row>
    <row r="8" s="76" customFormat="1" ht="69" customHeight="1" spans="1:4">
      <c r="A8" s="81">
        <v>2</v>
      </c>
      <c r="B8" s="83" t="s">
        <v>11</v>
      </c>
      <c r="C8" s="84">
        <v>93</v>
      </c>
      <c r="D8" s="81"/>
    </row>
    <row r="9" s="75" customFormat="1" ht="69" customHeight="1" spans="1:4">
      <c r="A9" s="81">
        <v>3</v>
      </c>
      <c r="B9" s="82" t="s">
        <v>12</v>
      </c>
      <c r="C9" s="84">
        <v>1582.63</v>
      </c>
      <c r="D9" s="81"/>
    </row>
  </sheetData>
  <mergeCells count="2">
    <mergeCell ref="A2:D2"/>
    <mergeCell ref="C3:D3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83043"/>
  <sheetViews>
    <sheetView workbookViewId="0">
      <selection activeCell="A1" sqref="A1"/>
    </sheetView>
  </sheetViews>
  <sheetFormatPr defaultColWidth="9" defaultRowHeight="13.5" outlineLevelCol="3"/>
  <cols>
    <col min="1" max="1" width="9" style="67"/>
    <col min="2" max="2" width="39" style="67" customWidth="1"/>
    <col min="3" max="3" width="21.4583333333333" style="67" customWidth="1"/>
    <col min="4" max="4" width="14.5583333333333" style="67" customWidth="1"/>
  </cols>
  <sheetData>
    <row r="1" s="67" customFormat="1" ht="24" customHeight="1" spans="1:1">
      <c r="A1" s="67" t="s">
        <v>13</v>
      </c>
    </row>
    <row r="2" s="67" customFormat="1" ht="53.1" customHeight="1" spans="1:4">
      <c r="A2" s="69" t="s">
        <v>14</v>
      </c>
      <c r="B2" s="70"/>
      <c r="C2" s="70"/>
      <c r="D2" s="70"/>
    </row>
    <row r="3" s="67" customFormat="1" ht="27.95" customHeight="1" spans="1:4">
      <c r="A3" s="71" t="s">
        <v>2</v>
      </c>
      <c r="B3" s="71"/>
      <c r="C3" s="71"/>
      <c r="D3" s="71"/>
    </row>
    <row r="4" s="68" customFormat="1" ht="53.1" customHeight="1" spans="1:4">
      <c r="A4" s="72" t="s">
        <v>3</v>
      </c>
      <c r="B4" s="72" t="s">
        <v>15</v>
      </c>
      <c r="C4" s="72" t="s">
        <v>16</v>
      </c>
      <c r="D4" s="72" t="s">
        <v>17</v>
      </c>
    </row>
    <row r="5" s="68" customFormat="1" ht="90" customHeight="1" spans="1:4">
      <c r="A5" s="72">
        <v>1</v>
      </c>
      <c r="B5" s="72" t="s">
        <v>18</v>
      </c>
      <c r="C5" s="72">
        <v>1572.63</v>
      </c>
      <c r="D5" s="73"/>
    </row>
    <row r="6" s="68" customFormat="1" ht="90" customHeight="1" spans="1:4">
      <c r="A6" s="72">
        <v>2</v>
      </c>
      <c r="B6" s="72" t="s">
        <v>19</v>
      </c>
      <c r="C6" s="72">
        <v>7463</v>
      </c>
      <c r="D6" s="73"/>
    </row>
    <row r="7" s="68" customFormat="1" ht="90" customHeight="1" spans="1:4">
      <c r="A7" s="72">
        <v>3</v>
      </c>
      <c r="B7" s="72" t="s">
        <v>20</v>
      </c>
      <c r="C7" s="72">
        <v>300</v>
      </c>
      <c r="D7" s="73"/>
    </row>
    <row r="8" s="68" customFormat="1" ht="90" customHeight="1" spans="1:4">
      <c r="A8" s="72"/>
      <c r="B8" s="72" t="s">
        <v>21</v>
      </c>
      <c r="C8" s="72">
        <f>SUM(C5:C7)</f>
        <v>9335.63</v>
      </c>
      <c r="D8" s="72"/>
    </row>
  </sheetData>
  <mergeCells count="32">
    <mergeCell ref="A2:D2"/>
    <mergeCell ref="A3:D3"/>
    <mergeCell ref="A65538:D65538"/>
    <mergeCell ref="A65539:D65539"/>
    <mergeCell ref="A131074:D131074"/>
    <mergeCell ref="A131075:D131075"/>
    <mergeCell ref="A196610:D196610"/>
    <mergeCell ref="A196611:D196611"/>
    <mergeCell ref="A262146:D262146"/>
    <mergeCell ref="A262147:D262147"/>
    <mergeCell ref="A327682:D327682"/>
    <mergeCell ref="A327683:D327683"/>
    <mergeCell ref="A393218:D393218"/>
    <mergeCell ref="A393219:D393219"/>
    <mergeCell ref="A458754:D458754"/>
    <mergeCell ref="A458755:D458755"/>
    <mergeCell ref="A524290:D524290"/>
    <mergeCell ref="A524291:D524291"/>
    <mergeCell ref="A589826:D589826"/>
    <mergeCell ref="A589827:D589827"/>
    <mergeCell ref="A655362:D655362"/>
    <mergeCell ref="A655363:D655363"/>
    <mergeCell ref="A720898:D720898"/>
    <mergeCell ref="A720899:D720899"/>
    <mergeCell ref="A786434:D786434"/>
    <mergeCell ref="A786435:D786435"/>
    <mergeCell ref="A851970:D851970"/>
    <mergeCell ref="A851971:D851971"/>
    <mergeCell ref="A917506:D917506"/>
    <mergeCell ref="A917507:D917507"/>
    <mergeCell ref="A983042:D983042"/>
    <mergeCell ref="A983043:D983043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42"/>
  <sheetViews>
    <sheetView workbookViewId="0">
      <pane xSplit="8" ySplit="2" topLeftCell="I3" activePane="bottomRight" state="frozen"/>
      <selection/>
      <selection pane="topRight"/>
      <selection pane="bottomLeft"/>
      <selection pane="bottomRight" activeCell="I10" sqref="I10"/>
    </sheetView>
  </sheetViews>
  <sheetFormatPr defaultColWidth="9" defaultRowHeight="13.5"/>
  <cols>
    <col min="1" max="1" width="6.75" style="1" customWidth="1"/>
    <col min="2" max="2" width="9.5" style="1" customWidth="1"/>
    <col min="3" max="5" width="9" style="1"/>
    <col min="6" max="6" width="23.875" style="1" customWidth="1"/>
    <col min="7" max="7" width="9.84166666666667" style="1" customWidth="1"/>
    <col min="8" max="8" width="10.15" style="1" customWidth="1"/>
    <col min="9" max="9" width="8.96666666666667" style="1" customWidth="1"/>
    <col min="10" max="13" width="9" style="1"/>
    <col min="14" max="14" width="6.75" style="1" customWidth="1"/>
    <col min="15" max="15" width="9" style="1" customWidth="1"/>
    <col min="16" max="16" width="8.875" style="1" customWidth="1"/>
    <col min="17" max="17" width="13.25" style="1" customWidth="1"/>
    <col min="18" max="18" width="5.625" style="8" customWidth="1"/>
    <col min="19" max="16384" width="9" style="1"/>
  </cols>
  <sheetData>
    <row r="1" s="1" customFormat="1" ht="16.5" customHeight="1" spans="1:18">
      <c r="A1" s="9" t="s">
        <v>22</v>
      </c>
      <c r="R1" s="8"/>
    </row>
    <row r="2" s="1" customFormat="1" ht="45" customHeight="1" spans="1:18">
      <c r="A2" s="10" t="s">
        <v>23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</row>
    <row r="3" s="1" customFormat="1" ht="21" customHeight="1" spans="1:18">
      <c r="A3" s="11" t="s">
        <v>3</v>
      </c>
      <c r="B3" s="11" t="s">
        <v>24</v>
      </c>
      <c r="C3" s="11" t="s">
        <v>25</v>
      </c>
      <c r="D3" s="11" t="s">
        <v>26</v>
      </c>
      <c r="E3" s="11" t="s">
        <v>27</v>
      </c>
      <c r="F3" s="11" t="s">
        <v>28</v>
      </c>
      <c r="G3" s="12" t="s">
        <v>29</v>
      </c>
      <c r="H3" s="13"/>
      <c r="I3" s="32"/>
      <c r="J3" s="33" t="s">
        <v>30</v>
      </c>
      <c r="K3" s="34"/>
      <c r="L3" s="34"/>
      <c r="M3" s="35"/>
      <c r="N3" s="36" t="s">
        <v>31</v>
      </c>
      <c r="O3" s="33" t="s">
        <v>32</v>
      </c>
      <c r="P3" s="35"/>
      <c r="Q3" s="36" t="s">
        <v>33</v>
      </c>
      <c r="R3" s="37" t="s">
        <v>17</v>
      </c>
    </row>
    <row r="4" s="1" customFormat="1" ht="41" customHeight="1" spans="1:18">
      <c r="A4" s="14"/>
      <c r="B4" s="14"/>
      <c r="C4" s="14"/>
      <c r="D4" s="14"/>
      <c r="E4" s="14"/>
      <c r="F4" s="14"/>
      <c r="G4" s="15" t="s">
        <v>21</v>
      </c>
      <c r="H4" s="15" t="s">
        <v>34</v>
      </c>
      <c r="I4" s="37" t="s">
        <v>35</v>
      </c>
      <c r="J4" s="37" t="s">
        <v>36</v>
      </c>
      <c r="K4" s="37" t="s">
        <v>37</v>
      </c>
      <c r="L4" s="37" t="s">
        <v>38</v>
      </c>
      <c r="M4" s="37" t="s">
        <v>39</v>
      </c>
      <c r="N4" s="38"/>
      <c r="O4" s="37" t="s">
        <v>40</v>
      </c>
      <c r="P4" s="37" t="s">
        <v>41</v>
      </c>
      <c r="Q4" s="38"/>
      <c r="R4" s="37"/>
    </row>
    <row r="5" s="1" customFormat="1" ht="24.95" customHeight="1" spans="1:18">
      <c r="A5" s="16"/>
      <c r="B5" s="16" t="s">
        <v>42</v>
      </c>
      <c r="C5" s="16"/>
      <c r="D5" s="16"/>
      <c r="E5" s="16"/>
      <c r="F5" s="16"/>
      <c r="G5" s="17">
        <f>G6+G49+G124</f>
        <v>9602.03</v>
      </c>
      <c r="H5" s="17">
        <f t="shared" ref="H5:M5" si="0">H6+H49+H124</f>
        <v>9335.63</v>
      </c>
      <c r="I5" s="17">
        <f t="shared" si="0"/>
        <v>266.4</v>
      </c>
      <c r="J5" s="17">
        <f t="shared" si="0"/>
        <v>214849</v>
      </c>
      <c r="K5" s="17">
        <f t="shared" si="0"/>
        <v>9072</v>
      </c>
      <c r="L5" s="17">
        <f t="shared" si="0"/>
        <v>31133</v>
      </c>
      <c r="M5" s="17">
        <f t="shared" si="0"/>
        <v>1048.55</v>
      </c>
      <c r="N5" s="17"/>
      <c r="O5" s="17"/>
      <c r="P5" s="17"/>
      <c r="Q5" s="17"/>
      <c r="R5" s="49"/>
    </row>
    <row r="6" s="1" customFormat="1" ht="24.95" customHeight="1" spans="1:18">
      <c r="A6" s="16" t="s">
        <v>8</v>
      </c>
      <c r="B6" s="16" t="s">
        <v>43</v>
      </c>
      <c r="C6" s="16"/>
      <c r="D6" s="16"/>
      <c r="E6" s="16"/>
      <c r="F6" s="16"/>
      <c r="G6" s="17">
        <f>G7+G38</f>
        <v>1595.03</v>
      </c>
      <c r="H6" s="17">
        <f t="shared" ref="H6:M6" si="1">H7+H38</f>
        <v>1572.63</v>
      </c>
      <c r="I6" s="17">
        <f t="shared" si="1"/>
        <v>22.4</v>
      </c>
      <c r="J6" s="17">
        <f t="shared" si="1"/>
        <v>38582</v>
      </c>
      <c r="K6" s="17">
        <f t="shared" si="1"/>
        <v>1159</v>
      </c>
      <c r="L6" s="17">
        <f t="shared" si="1"/>
        <v>3863</v>
      </c>
      <c r="M6" s="17">
        <f t="shared" si="1"/>
        <v>144.5</v>
      </c>
      <c r="N6" s="37"/>
      <c r="O6" s="17"/>
      <c r="P6" s="17"/>
      <c r="Q6" s="17"/>
      <c r="R6" s="49"/>
    </row>
    <row r="7" s="1" customFormat="1" ht="24.95" customHeight="1" spans="1:18">
      <c r="A7" s="16" t="s">
        <v>44</v>
      </c>
      <c r="B7" s="16" t="s">
        <v>45</v>
      </c>
      <c r="C7" s="16"/>
      <c r="D7" s="16"/>
      <c r="E7" s="16"/>
      <c r="F7" s="16"/>
      <c r="G7" s="17">
        <v>1293.16</v>
      </c>
      <c r="H7" s="17">
        <v>1288.16</v>
      </c>
      <c r="I7" s="17">
        <v>5</v>
      </c>
      <c r="J7" s="17">
        <v>34705</v>
      </c>
      <c r="K7" s="17">
        <v>1098</v>
      </c>
      <c r="L7" s="17">
        <v>3677</v>
      </c>
      <c r="M7" s="17">
        <v>128.8</v>
      </c>
      <c r="N7" s="37"/>
      <c r="O7" s="17"/>
      <c r="P7" s="17"/>
      <c r="Q7" s="17"/>
      <c r="R7" s="49"/>
    </row>
    <row r="8" s="1" customFormat="1" ht="39" customHeight="1" spans="1:18">
      <c r="A8" s="18">
        <v>1</v>
      </c>
      <c r="B8" s="19" t="s">
        <v>46</v>
      </c>
      <c r="C8" s="19" t="s">
        <v>47</v>
      </c>
      <c r="D8" s="19" t="s">
        <v>43</v>
      </c>
      <c r="E8" s="19" t="s">
        <v>48</v>
      </c>
      <c r="F8" s="20" t="s">
        <v>49</v>
      </c>
      <c r="G8" s="19">
        <v>134.16</v>
      </c>
      <c r="H8" s="19">
        <v>134.16</v>
      </c>
      <c r="I8" s="19">
        <v>0</v>
      </c>
      <c r="J8" s="19">
        <v>1200</v>
      </c>
      <c r="K8" s="19">
        <v>27</v>
      </c>
      <c r="L8" s="19">
        <v>68</v>
      </c>
      <c r="M8" s="19">
        <v>13</v>
      </c>
      <c r="N8" s="19" t="s">
        <v>50</v>
      </c>
      <c r="O8" s="39">
        <v>44197</v>
      </c>
      <c r="P8" s="39">
        <v>44531</v>
      </c>
      <c r="Q8" s="19" t="s">
        <v>51</v>
      </c>
      <c r="R8" s="19"/>
    </row>
    <row r="9" s="1" customFormat="1" ht="39" customHeight="1" spans="1:18">
      <c r="A9" s="18">
        <v>2</v>
      </c>
      <c r="B9" s="19" t="s">
        <v>46</v>
      </c>
      <c r="C9" s="19" t="s">
        <v>52</v>
      </c>
      <c r="D9" s="19" t="s">
        <v>43</v>
      </c>
      <c r="E9" s="19" t="s">
        <v>48</v>
      </c>
      <c r="F9" s="20" t="s">
        <v>53</v>
      </c>
      <c r="G9" s="19">
        <v>260</v>
      </c>
      <c r="H9" s="19">
        <v>260</v>
      </c>
      <c r="I9" s="19">
        <v>0</v>
      </c>
      <c r="J9" s="19">
        <v>1500</v>
      </c>
      <c r="K9" s="19">
        <v>75</v>
      </c>
      <c r="L9" s="19">
        <v>240</v>
      </c>
      <c r="M9" s="19">
        <v>26</v>
      </c>
      <c r="N9" s="19" t="s">
        <v>50</v>
      </c>
      <c r="O9" s="39">
        <v>44197</v>
      </c>
      <c r="P9" s="39">
        <v>44531</v>
      </c>
      <c r="Q9" s="19" t="s">
        <v>51</v>
      </c>
      <c r="R9" s="19"/>
    </row>
    <row r="10" s="1" customFormat="1" ht="57" customHeight="1" spans="1:18">
      <c r="A10" s="18">
        <v>3</v>
      </c>
      <c r="B10" s="19" t="s">
        <v>46</v>
      </c>
      <c r="C10" s="19" t="s">
        <v>54</v>
      </c>
      <c r="D10" s="19" t="s">
        <v>43</v>
      </c>
      <c r="E10" s="19" t="s">
        <v>48</v>
      </c>
      <c r="F10" s="20" t="s">
        <v>55</v>
      </c>
      <c r="G10" s="19">
        <v>245.5</v>
      </c>
      <c r="H10" s="19">
        <v>245.5</v>
      </c>
      <c r="I10" s="19">
        <v>0</v>
      </c>
      <c r="J10" s="19">
        <v>4500</v>
      </c>
      <c r="K10" s="19">
        <v>50</v>
      </c>
      <c r="L10" s="19">
        <v>165</v>
      </c>
      <c r="M10" s="19">
        <v>24.55</v>
      </c>
      <c r="N10" s="19" t="s">
        <v>50</v>
      </c>
      <c r="O10" s="39">
        <v>44197</v>
      </c>
      <c r="P10" s="39">
        <v>44531</v>
      </c>
      <c r="Q10" s="19" t="s">
        <v>51</v>
      </c>
      <c r="R10" s="19"/>
    </row>
    <row r="11" s="1" customFormat="1" ht="59" customHeight="1" spans="1:18">
      <c r="A11" s="18">
        <v>4</v>
      </c>
      <c r="B11" s="19" t="s">
        <v>46</v>
      </c>
      <c r="C11" s="19" t="s">
        <v>56</v>
      </c>
      <c r="D11" s="19" t="s">
        <v>43</v>
      </c>
      <c r="E11" s="19" t="s">
        <v>48</v>
      </c>
      <c r="F11" s="20" t="s">
        <v>57</v>
      </c>
      <c r="G11" s="19">
        <v>118</v>
      </c>
      <c r="H11" s="19">
        <v>118</v>
      </c>
      <c r="I11" s="19">
        <v>0</v>
      </c>
      <c r="J11" s="19">
        <v>800</v>
      </c>
      <c r="K11" s="19">
        <v>127</v>
      </c>
      <c r="L11" s="19">
        <v>563</v>
      </c>
      <c r="M11" s="19">
        <v>11.8</v>
      </c>
      <c r="N11" s="19" t="s">
        <v>50</v>
      </c>
      <c r="O11" s="39">
        <v>44197</v>
      </c>
      <c r="P11" s="39">
        <v>44531</v>
      </c>
      <c r="Q11" s="19" t="s">
        <v>51</v>
      </c>
      <c r="R11" s="19"/>
    </row>
    <row r="12" s="1" customFormat="1" ht="39" customHeight="1" spans="1:18">
      <c r="A12" s="18">
        <v>5</v>
      </c>
      <c r="B12" s="19" t="s">
        <v>46</v>
      </c>
      <c r="C12" s="19" t="s">
        <v>58</v>
      </c>
      <c r="D12" s="19" t="s">
        <v>43</v>
      </c>
      <c r="E12" s="19" t="s">
        <v>48</v>
      </c>
      <c r="F12" s="20" t="s">
        <v>59</v>
      </c>
      <c r="G12" s="19">
        <v>95.5</v>
      </c>
      <c r="H12" s="19">
        <v>95.5</v>
      </c>
      <c r="I12" s="19">
        <v>0</v>
      </c>
      <c r="J12" s="19">
        <v>500</v>
      </c>
      <c r="K12" s="19">
        <v>79</v>
      </c>
      <c r="L12" s="19">
        <v>327</v>
      </c>
      <c r="M12" s="19">
        <v>9.55</v>
      </c>
      <c r="N12" s="19" t="s">
        <v>50</v>
      </c>
      <c r="O12" s="39">
        <v>44197</v>
      </c>
      <c r="P12" s="39">
        <v>44531</v>
      </c>
      <c r="Q12" s="19" t="s">
        <v>51</v>
      </c>
      <c r="R12" s="19"/>
    </row>
    <row r="13" s="2" customFormat="1" ht="30" customHeight="1" spans="1:18">
      <c r="A13" s="18">
        <v>6</v>
      </c>
      <c r="B13" s="21" t="s">
        <v>60</v>
      </c>
      <c r="C13" s="21" t="s">
        <v>61</v>
      </c>
      <c r="D13" s="22" t="s">
        <v>43</v>
      </c>
      <c r="E13" s="21" t="s">
        <v>62</v>
      </c>
      <c r="F13" s="21" t="s">
        <v>63</v>
      </c>
      <c r="G13" s="21">
        <v>5</v>
      </c>
      <c r="H13" s="21">
        <v>5</v>
      </c>
      <c r="I13" s="21">
        <v>0</v>
      </c>
      <c r="J13" s="22">
        <v>33</v>
      </c>
      <c r="K13" s="22">
        <v>4</v>
      </c>
      <c r="L13" s="22">
        <v>12</v>
      </c>
      <c r="M13" s="21">
        <f t="shared" ref="M13:M17" si="2">G13/10</f>
        <v>0.5</v>
      </c>
      <c r="N13" s="21" t="s">
        <v>50</v>
      </c>
      <c r="O13" s="39">
        <v>44197</v>
      </c>
      <c r="P13" s="39">
        <v>44531</v>
      </c>
      <c r="Q13" s="21" t="s">
        <v>64</v>
      </c>
      <c r="R13" s="22"/>
    </row>
    <row r="14" s="2" customFormat="1" ht="21" spans="1:18">
      <c r="A14" s="18">
        <v>7</v>
      </c>
      <c r="B14" s="21" t="s">
        <v>65</v>
      </c>
      <c r="C14" s="21" t="s">
        <v>66</v>
      </c>
      <c r="D14" s="22" t="s">
        <v>43</v>
      </c>
      <c r="E14" s="21" t="s">
        <v>62</v>
      </c>
      <c r="F14" s="21" t="s">
        <v>67</v>
      </c>
      <c r="G14" s="21">
        <v>5</v>
      </c>
      <c r="H14" s="21">
        <v>5</v>
      </c>
      <c r="I14" s="21">
        <v>0</v>
      </c>
      <c r="J14" s="22">
        <v>33</v>
      </c>
      <c r="K14" s="22">
        <v>2</v>
      </c>
      <c r="L14" s="22">
        <v>5</v>
      </c>
      <c r="M14" s="21">
        <f t="shared" si="2"/>
        <v>0.5</v>
      </c>
      <c r="N14" s="21" t="s">
        <v>50</v>
      </c>
      <c r="O14" s="39">
        <v>44197</v>
      </c>
      <c r="P14" s="39">
        <v>44531</v>
      </c>
      <c r="Q14" s="21" t="s">
        <v>64</v>
      </c>
      <c r="R14" s="22"/>
    </row>
    <row r="15" s="2" customFormat="1" ht="21" spans="1:18">
      <c r="A15" s="18">
        <v>8</v>
      </c>
      <c r="B15" s="21" t="s">
        <v>68</v>
      </c>
      <c r="C15" s="21" t="s">
        <v>69</v>
      </c>
      <c r="D15" s="22" t="s">
        <v>43</v>
      </c>
      <c r="E15" s="21" t="s">
        <v>62</v>
      </c>
      <c r="F15" s="21" t="s">
        <v>70</v>
      </c>
      <c r="G15" s="21">
        <v>6</v>
      </c>
      <c r="H15" s="21">
        <v>6</v>
      </c>
      <c r="I15" s="21">
        <v>0</v>
      </c>
      <c r="J15" s="22">
        <v>95</v>
      </c>
      <c r="K15" s="22">
        <v>4</v>
      </c>
      <c r="L15" s="22">
        <v>8</v>
      </c>
      <c r="M15" s="21">
        <f t="shared" si="2"/>
        <v>0.6</v>
      </c>
      <c r="N15" s="21" t="s">
        <v>50</v>
      </c>
      <c r="O15" s="39">
        <v>44197</v>
      </c>
      <c r="P15" s="39">
        <v>44531</v>
      </c>
      <c r="Q15" s="21" t="s">
        <v>64</v>
      </c>
      <c r="R15" s="22"/>
    </row>
    <row r="16" s="2" customFormat="1" ht="21" spans="1:18">
      <c r="A16" s="18">
        <v>9</v>
      </c>
      <c r="B16" s="21" t="s">
        <v>68</v>
      </c>
      <c r="C16" s="21" t="s">
        <v>69</v>
      </c>
      <c r="D16" s="22" t="s">
        <v>43</v>
      </c>
      <c r="E16" s="21" t="s">
        <v>62</v>
      </c>
      <c r="F16" s="21" t="s">
        <v>71</v>
      </c>
      <c r="G16" s="21">
        <v>5</v>
      </c>
      <c r="H16" s="21">
        <v>5</v>
      </c>
      <c r="I16" s="21">
        <v>0</v>
      </c>
      <c r="J16" s="22">
        <v>83</v>
      </c>
      <c r="K16" s="22">
        <v>3</v>
      </c>
      <c r="L16" s="22">
        <v>7</v>
      </c>
      <c r="M16" s="21">
        <f t="shared" si="2"/>
        <v>0.5</v>
      </c>
      <c r="N16" s="21" t="s">
        <v>50</v>
      </c>
      <c r="O16" s="39">
        <v>44197</v>
      </c>
      <c r="P16" s="39">
        <v>44531</v>
      </c>
      <c r="Q16" s="21" t="s">
        <v>64</v>
      </c>
      <c r="R16" s="22"/>
    </row>
    <row r="17" s="2" customFormat="1" ht="21" spans="1:18">
      <c r="A17" s="18">
        <v>10</v>
      </c>
      <c r="B17" s="21" t="s">
        <v>72</v>
      </c>
      <c r="C17" s="21" t="s">
        <v>73</v>
      </c>
      <c r="D17" s="22" t="s">
        <v>43</v>
      </c>
      <c r="E17" s="21" t="s">
        <v>62</v>
      </c>
      <c r="F17" s="21" t="s">
        <v>74</v>
      </c>
      <c r="G17" s="21">
        <v>6</v>
      </c>
      <c r="H17" s="21">
        <v>6</v>
      </c>
      <c r="I17" s="21">
        <v>0</v>
      </c>
      <c r="J17" s="22">
        <v>38</v>
      </c>
      <c r="K17" s="22">
        <v>1</v>
      </c>
      <c r="L17" s="22">
        <v>2</v>
      </c>
      <c r="M17" s="21">
        <f t="shared" si="2"/>
        <v>0.6</v>
      </c>
      <c r="N17" s="21" t="s">
        <v>50</v>
      </c>
      <c r="O17" s="39">
        <v>44197</v>
      </c>
      <c r="P17" s="39">
        <v>44531</v>
      </c>
      <c r="Q17" s="21" t="s">
        <v>64</v>
      </c>
      <c r="R17" s="22"/>
    </row>
    <row r="18" s="2" customFormat="1" ht="21" spans="1:18">
      <c r="A18" s="18">
        <v>11</v>
      </c>
      <c r="B18" s="21" t="s">
        <v>72</v>
      </c>
      <c r="C18" s="21" t="s">
        <v>75</v>
      </c>
      <c r="D18" s="22" t="s">
        <v>43</v>
      </c>
      <c r="E18" s="21" t="s">
        <v>62</v>
      </c>
      <c r="F18" s="21" t="s">
        <v>76</v>
      </c>
      <c r="G18" s="21">
        <v>28</v>
      </c>
      <c r="H18" s="21">
        <v>28</v>
      </c>
      <c r="I18" s="21">
        <v>0</v>
      </c>
      <c r="J18" s="22">
        <v>2152</v>
      </c>
      <c r="K18" s="22">
        <v>29</v>
      </c>
      <c r="L18" s="22">
        <v>87</v>
      </c>
      <c r="M18" s="21">
        <v>3</v>
      </c>
      <c r="N18" s="21" t="s">
        <v>50</v>
      </c>
      <c r="O18" s="39">
        <v>44197</v>
      </c>
      <c r="P18" s="39">
        <v>44531</v>
      </c>
      <c r="Q18" s="21" t="s">
        <v>64</v>
      </c>
      <c r="R18" s="22"/>
    </row>
    <row r="19" s="2" customFormat="1" ht="38" customHeight="1" spans="1:18">
      <c r="A19" s="18">
        <v>12</v>
      </c>
      <c r="B19" s="21" t="s">
        <v>77</v>
      </c>
      <c r="C19" s="21" t="s">
        <v>78</v>
      </c>
      <c r="D19" s="22" t="s">
        <v>43</v>
      </c>
      <c r="E19" s="21" t="s">
        <v>62</v>
      </c>
      <c r="F19" s="21" t="s">
        <v>79</v>
      </c>
      <c r="G19" s="21">
        <v>10</v>
      </c>
      <c r="H19" s="21">
        <v>10</v>
      </c>
      <c r="I19" s="21">
        <v>0</v>
      </c>
      <c r="J19" s="22">
        <v>2171</v>
      </c>
      <c r="K19" s="22">
        <v>34</v>
      </c>
      <c r="L19" s="22">
        <v>113</v>
      </c>
      <c r="M19" s="21">
        <f t="shared" ref="M19:M24" si="3">G19/10</f>
        <v>1</v>
      </c>
      <c r="N19" s="21" t="s">
        <v>50</v>
      </c>
      <c r="O19" s="39">
        <v>44197</v>
      </c>
      <c r="P19" s="39">
        <v>44531</v>
      </c>
      <c r="Q19" s="21" t="s">
        <v>64</v>
      </c>
      <c r="R19" s="22"/>
    </row>
    <row r="20" s="2" customFormat="1" ht="34" customHeight="1" spans="1:18">
      <c r="A20" s="18">
        <v>13</v>
      </c>
      <c r="B20" s="21" t="s">
        <v>80</v>
      </c>
      <c r="C20" s="21" t="s">
        <v>81</v>
      </c>
      <c r="D20" s="22" t="s">
        <v>43</v>
      </c>
      <c r="E20" s="21" t="s">
        <v>62</v>
      </c>
      <c r="F20" s="21" t="s">
        <v>79</v>
      </c>
      <c r="G20" s="21">
        <v>15</v>
      </c>
      <c r="H20" s="21">
        <v>15</v>
      </c>
      <c r="I20" s="21">
        <v>0</v>
      </c>
      <c r="J20" s="22">
        <v>2177</v>
      </c>
      <c r="K20" s="22">
        <v>90</v>
      </c>
      <c r="L20" s="22">
        <v>323</v>
      </c>
      <c r="M20" s="21">
        <v>2</v>
      </c>
      <c r="N20" s="21" t="s">
        <v>50</v>
      </c>
      <c r="O20" s="39">
        <v>44197</v>
      </c>
      <c r="P20" s="39">
        <v>44531</v>
      </c>
      <c r="Q20" s="21" t="s">
        <v>64</v>
      </c>
      <c r="R20" s="22"/>
    </row>
    <row r="21" s="2" customFormat="1" ht="21" spans="1:18">
      <c r="A21" s="18">
        <v>14</v>
      </c>
      <c r="B21" s="21" t="s">
        <v>80</v>
      </c>
      <c r="C21" s="21" t="s">
        <v>82</v>
      </c>
      <c r="D21" s="22" t="s">
        <v>43</v>
      </c>
      <c r="E21" s="21" t="s">
        <v>62</v>
      </c>
      <c r="F21" s="21" t="s">
        <v>83</v>
      </c>
      <c r="G21" s="21">
        <v>2</v>
      </c>
      <c r="H21" s="21">
        <v>2</v>
      </c>
      <c r="I21" s="21">
        <v>0</v>
      </c>
      <c r="J21" s="22">
        <v>55</v>
      </c>
      <c r="K21" s="22">
        <v>3</v>
      </c>
      <c r="L21" s="22">
        <v>7</v>
      </c>
      <c r="M21" s="21">
        <f t="shared" si="3"/>
        <v>0.2</v>
      </c>
      <c r="N21" s="21" t="s">
        <v>50</v>
      </c>
      <c r="O21" s="39">
        <v>44197</v>
      </c>
      <c r="P21" s="39">
        <v>44531</v>
      </c>
      <c r="Q21" s="21" t="s">
        <v>64</v>
      </c>
      <c r="R21" s="22"/>
    </row>
    <row r="22" s="2" customFormat="1" ht="21" spans="1:18">
      <c r="A22" s="18">
        <v>15</v>
      </c>
      <c r="B22" s="21" t="s">
        <v>80</v>
      </c>
      <c r="C22" s="21" t="s">
        <v>84</v>
      </c>
      <c r="D22" s="22" t="s">
        <v>43</v>
      </c>
      <c r="E22" s="21" t="s">
        <v>62</v>
      </c>
      <c r="F22" s="21" t="s">
        <v>85</v>
      </c>
      <c r="G22" s="21">
        <v>10</v>
      </c>
      <c r="H22" s="21">
        <v>10</v>
      </c>
      <c r="I22" s="21">
        <v>0</v>
      </c>
      <c r="J22" s="22">
        <v>213</v>
      </c>
      <c r="K22" s="22">
        <v>5</v>
      </c>
      <c r="L22" s="22">
        <v>12</v>
      </c>
      <c r="M22" s="21">
        <f t="shared" si="3"/>
        <v>1</v>
      </c>
      <c r="N22" s="21" t="s">
        <v>50</v>
      </c>
      <c r="O22" s="39">
        <v>44197</v>
      </c>
      <c r="P22" s="39">
        <v>44531</v>
      </c>
      <c r="Q22" s="21" t="s">
        <v>64</v>
      </c>
      <c r="R22" s="22"/>
    </row>
    <row r="23" s="2" customFormat="1" ht="21" spans="1:18">
      <c r="A23" s="18">
        <v>16</v>
      </c>
      <c r="B23" s="21" t="s">
        <v>80</v>
      </c>
      <c r="C23" s="21" t="s">
        <v>86</v>
      </c>
      <c r="D23" s="22" t="s">
        <v>43</v>
      </c>
      <c r="E23" s="21" t="s">
        <v>62</v>
      </c>
      <c r="F23" s="21" t="s">
        <v>79</v>
      </c>
      <c r="G23" s="21">
        <v>7</v>
      </c>
      <c r="H23" s="21">
        <v>7</v>
      </c>
      <c r="I23" s="21">
        <v>0</v>
      </c>
      <c r="J23" s="22">
        <v>123</v>
      </c>
      <c r="K23" s="22">
        <v>3</v>
      </c>
      <c r="L23" s="22">
        <v>8</v>
      </c>
      <c r="M23" s="21">
        <f t="shared" si="3"/>
        <v>0.7</v>
      </c>
      <c r="N23" s="21" t="s">
        <v>50</v>
      </c>
      <c r="O23" s="39">
        <v>44197</v>
      </c>
      <c r="P23" s="39">
        <v>44531</v>
      </c>
      <c r="Q23" s="21" t="s">
        <v>64</v>
      </c>
      <c r="R23" s="22"/>
    </row>
    <row r="24" s="2" customFormat="1" ht="21" spans="1:18">
      <c r="A24" s="18">
        <v>17</v>
      </c>
      <c r="B24" s="21" t="s">
        <v>87</v>
      </c>
      <c r="C24" s="21" t="s">
        <v>88</v>
      </c>
      <c r="D24" s="22" t="s">
        <v>43</v>
      </c>
      <c r="E24" s="21" t="s">
        <v>62</v>
      </c>
      <c r="F24" s="21" t="s">
        <v>89</v>
      </c>
      <c r="G24" s="21">
        <v>10</v>
      </c>
      <c r="H24" s="21">
        <v>10</v>
      </c>
      <c r="I24" s="21">
        <v>0</v>
      </c>
      <c r="J24" s="22">
        <v>43</v>
      </c>
      <c r="K24" s="22">
        <v>2</v>
      </c>
      <c r="L24" s="22">
        <v>5</v>
      </c>
      <c r="M24" s="21">
        <f t="shared" si="3"/>
        <v>1</v>
      </c>
      <c r="N24" s="21" t="s">
        <v>50</v>
      </c>
      <c r="O24" s="39">
        <v>44197</v>
      </c>
      <c r="P24" s="39">
        <v>44531</v>
      </c>
      <c r="Q24" s="21" t="s">
        <v>64</v>
      </c>
      <c r="R24" s="22"/>
    </row>
    <row r="25" s="2" customFormat="1" ht="42" customHeight="1" spans="1:18">
      <c r="A25" s="18">
        <v>18</v>
      </c>
      <c r="B25" s="21" t="s">
        <v>87</v>
      </c>
      <c r="C25" s="21" t="s">
        <v>90</v>
      </c>
      <c r="D25" s="22" t="s">
        <v>43</v>
      </c>
      <c r="E25" s="21" t="s">
        <v>62</v>
      </c>
      <c r="F25" s="21" t="s">
        <v>91</v>
      </c>
      <c r="G25" s="21">
        <v>6</v>
      </c>
      <c r="H25" s="21">
        <v>6</v>
      </c>
      <c r="I25" s="21">
        <v>0</v>
      </c>
      <c r="J25" s="22">
        <v>57</v>
      </c>
      <c r="K25" s="22">
        <v>2</v>
      </c>
      <c r="L25" s="22">
        <v>3</v>
      </c>
      <c r="M25" s="21">
        <v>0.6</v>
      </c>
      <c r="N25" s="21" t="s">
        <v>50</v>
      </c>
      <c r="O25" s="39">
        <v>44197</v>
      </c>
      <c r="P25" s="39">
        <v>44531</v>
      </c>
      <c r="Q25" s="21" t="s">
        <v>64</v>
      </c>
      <c r="R25" s="22"/>
    </row>
    <row r="26" s="2" customFormat="1" ht="21" spans="1:18">
      <c r="A26" s="18">
        <v>19</v>
      </c>
      <c r="B26" s="21" t="s">
        <v>92</v>
      </c>
      <c r="C26" s="21" t="s">
        <v>93</v>
      </c>
      <c r="D26" s="22" t="s">
        <v>43</v>
      </c>
      <c r="E26" s="21" t="s">
        <v>62</v>
      </c>
      <c r="F26" s="21" t="s">
        <v>94</v>
      </c>
      <c r="G26" s="21">
        <v>5</v>
      </c>
      <c r="H26" s="21">
        <v>5</v>
      </c>
      <c r="I26" s="21">
        <v>0</v>
      </c>
      <c r="J26" s="22">
        <v>76</v>
      </c>
      <c r="K26" s="22">
        <v>5</v>
      </c>
      <c r="L26" s="22">
        <v>13</v>
      </c>
      <c r="M26" s="21">
        <f t="shared" ref="M26:M31" si="4">G26/10</f>
        <v>0.5</v>
      </c>
      <c r="N26" s="21" t="s">
        <v>50</v>
      </c>
      <c r="O26" s="39">
        <v>44197</v>
      </c>
      <c r="P26" s="39">
        <v>44531</v>
      </c>
      <c r="Q26" s="21" t="s">
        <v>64</v>
      </c>
      <c r="R26" s="22"/>
    </row>
    <row r="27" s="2" customFormat="1" ht="21" spans="1:18">
      <c r="A27" s="18">
        <v>20</v>
      </c>
      <c r="B27" s="21" t="s">
        <v>95</v>
      </c>
      <c r="C27" s="21" t="s">
        <v>96</v>
      </c>
      <c r="D27" s="22" t="s">
        <v>43</v>
      </c>
      <c r="E27" s="21" t="s">
        <v>62</v>
      </c>
      <c r="F27" s="21" t="s">
        <v>97</v>
      </c>
      <c r="G27" s="21">
        <v>65</v>
      </c>
      <c r="H27" s="21">
        <v>65</v>
      </c>
      <c r="I27" s="21">
        <v>0</v>
      </c>
      <c r="J27" s="22">
        <v>3210</v>
      </c>
      <c r="K27" s="22">
        <v>56</v>
      </c>
      <c r="L27" s="22">
        <v>204</v>
      </c>
      <c r="M27" s="21">
        <f t="shared" si="4"/>
        <v>6.5</v>
      </c>
      <c r="N27" s="21" t="s">
        <v>50</v>
      </c>
      <c r="O27" s="39">
        <v>44197</v>
      </c>
      <c r="P27" s="39">
        <v>44531</v>
      </c>
      <c r="Q27" s="21" t="s">
        <v>64</v>
      </c>
      <c r="R27" s="22"/>
    </row>
    <row r="28" s="2" customFormat="1" ht="21" spans="1:18">
      <c r="A28" s="18">
        <v>21</v>
      </c>
      <c r="B28" s="21" t="s">
        <v>95</v>
      </c>
      <c r="C28" s="21" t="s">
        <v>98</v>
      </c>
      <c r="D28" s="22" t="s">
        <v>43</v>
      </c>
      <c r="E28" s="21" t="s">
        <v>62</v>
      </c>
      <c r="F28" s="21" t="s">
        <v>99</v>
      </c>
      <c r="G28" s="21">
        <v>20</v>
      </c>
      <c r="H28" s="21">
        <v>20</v>
      </c>
      <c r="I28" s="21">
        <v>0</v>
      </c>
      <c r="J28" s="22">
        <v>1125</v>
      </c>
      <c r="K28" s="22">
        <v>3</v>
      </c>
      <c r="L28" s="22">
        <v>7</v>
      </c>
      <c r="M28" s="21">
        <f t="shared" si="4"/>
        <v>2</v>
      </c>
      <c r="N28" s="21" t="s">
        <v>50</v>
      </c>
      <c r="O28" s="39">
        <v>44197</v>
      </c>
      <c r="P28" s="39">
        <v>44531</v>
      </c>
      <c r="Q28" s="21" t="s">
        <v>64</v>
      </c>
      <c r="R28" s="22"/>
    </row>
    <row r="29" s="2" customFormat="1" ht="21" spans="1:18">
      <c r="A29" s="18">
        <v>22</v>
      </c>
      <c r="B29" s="21" t="s">
        <v>95</v>
      </c>
      <c r="C29" s="21" t="s">
        <v>100</v>
      </c>
      <c r="D29" s="22" t="s">
        <v>43</v>
      </c>
      <c r="E29" s="21" t="s">
        <v>62</v>
      </c>
      <c r="F29" s="21" t="s">
        <v>101</v>
      </c>
      <c r="G29" s="21">
        <v>10</v>
      </c>
      <c r="H29" s="21">
        <v>10</v>
      </c>
      <c r="I29" s="21">
        <v>0</v>
      </c>
      <c r="J29" s="22">
        <v>97</v>
      </c>
      <c r="K29" s="22">
        <v>3</v>
      </c>
      <c r="L29" s="22">
        <v>7</v>
      </c>
      <c r="M29" s="21">
        <f t="shared" si="4"/>
        <v>1</v>
      </c>
      <c r="N29" s="21" t="s">
        <v>50</v>
      </c>
      <c r="O29" s="39">
        <v>44197</v>
      </c>
      <c r="P29" s="39">
        <v>44531</v>
      </c>
      <c r="Q29" s="21" t="s">
        <v>64</v>
      </c>
      <c r="R29" s="22"/>
    </row>
    <row r="30" s="2" customFormat="1" ht="21" spans="1:18">
      <c r="A30" s="18">
        <v>23</v>
      </c>
      <c r="B30" s="21" t="s">
        <v>102</v>
      </c>
      <c r="C30" s="21" t="s">
        <v>103</v>
      </c>
      <c r="D30" s="22" t="s">
        <v>43</v>
      </c>
      <c r="E30" s="21" t="s">
        <v>62</v>
      </c>
      <c r="F30" s="21" t="s">
        <v>104</v>
      </c>
      <c r="G30" s="21">
        <v>15</v>
      </c>
      <c r="H30" s="21">
        <v>15</v>
      </c>
      <c r="I30" s="21">
        <v>0</v>
      </c>
      <c r="J30" s="22">
        <v>473</v>
      </c>
      <c r="K30" s="22">
        <v>147</v>
      </c>
      <c r="L30" s="22">
        <v>473</v>
      </c>
      <c r="M30" s="21">
        <f t="shared" si="4"/>
        <v>1.5</v>
      </c>
      <c r="N30" s="21" t="s">
        <v>50</v>
      </c>
      <c r="O30" s="39">
        <v>44197</v>
      </c>
      <c r="P30" s="39">
        <v>44531</v>
      </c>
      <c r="Q30" s="21" t="s">
        <v>64</v>
      </c>
      <c r="R30" s="22"/>
    </row>
    <row r="31" s="2" customFormat="1" ht="21" spans="1:18">
      <c r="A31" s="18">
        <v>24</v>
      </c>
      <c r="B31" s="21" t="s">
        <v>105</v>
      </c>
      <c r="C31" s="21" t="s">
        <v>106</v>
      </c>
      <c r="D31" s="22" t="s">
        <v>43</v>
      </c>
      <c r="E31" s="21" t="s">
        <v>62</v>
      </c>
      <c r="F31" s="21" t="s">
        <v>79</v>
      </c>
      <c r="G31" s="21">
        <v>6</v>
      </c>
      <c r="H31" s="21">
        <v>6</v>
      </c>
      <c r="I31" s="21">
        <v>0</v>
      </c>
      <c r="J31" s="22">
        <v>574</v>
      </c>
      <c r="K31" s="22">
        <v>20</v>
      </c>
      <c r="L31" s="22">
        <v>60</v>
      </c>
      <c r="M31" s="21">
        <f t="shared" si="4"/>
        <v>0.6</v>
      </c>
      <c r="N31" s="21" t="s">
        <v>50</v>
      </c>
      <c r="O31" s="39">
        <v>44197</v>
      </c>
      <c r="P31" s="39">
        <v>44531</v>
      </c>
      <c r="Q31" s="21" t="s">
        <v>64</v>
      </c>
      <c r="R31" s="22"/>
    </row>
    <row r="32" s="2" customFormat="1" ht="21" spans="1:18">
      <c r="A32" s="18">
        <v>25</v>
      </c>
      <c r="B32" s="21" t="s">
        <v>107</v>
      </c>
      <c r="C32" s="21" t="s">
        <v>108</v>
      </c>
      <c r="D32" s="22" t="s">
        <v>43</v>
      </c>
      <c r="E32" s="21" t="s">
        <v>62</v>
      </c>
      <c r="F32" s="21" t="s">
        <v>79</v>
      </c>
      <c r="G32" s="21">
        <v>125</v>
      </c>
      <c r="H32" s="21">
        <v>125</v>
      </c>
      <c r="I32" s="21">
        <v>0</v>
      </c>
      <c r="J32" s="22">
        <v>8710</v>
      </c>
      <c r="K32" s="22">
        <v>131</v>
      </c>
      <c r="L32" s="22">
        <v>301</v>
      </c>
      <c r="M32" s="21">
        <v>12</v>
      </c>
      <c r="N32" s="21" t="s">
        <v>50</v>
      </c>
      <c r="O32" s="39">
        <v>44197</v>
      </c>
      <c r="P32" s="39">
        <v>44531</v>
      </c>
      <c r="Q32" s="21" t="s">
        <v>64</v>
      </c>
      <c r="R32" s="22"/>
    </row>
    <row r="33" s="2" customFormat="1" ht="21" spans="1:18">
      <c r="A33" s="18">
        <v>26</v>
      </c>
      <c r="B33" s="21" t="s">
        <v>109</v>
      </c>
      <c r="C33" s="21" t="s">
        <v>110</v>
      </c>
      <c r="D33" s="22" t="s">
        <v>43</v>
      </c>
      <c r="E33" s="21" t="s">
        <v>62</v>
      </c>
      <c r="F33" s="21" t="s">
        <v>111</v>
      </c>
      <c r="G33" s="21">
        <v>16</v>
      </c>
      <c r="H33" s="21">
        <v>16</v>
      </c>
      <c r="I33" s="21">
        <v>0</v>
      </c>
      <c r="J33" s="22">
        <v>213</v>
      </c>
      <c r="K33" s="22">
        <v>3</v>
      </c>
      <c r="L33" s="22">
        <v>7</v>
      </c>
      <c r="M33" s="21">
        <f>G33/10</f>
        <v>1.6</v>
      </c>
      <c r="N33" s="21" t="s">
        <v>50</v>
      </c>
      <c r="O33" s="39">
        <v>44197</v>
      </c>
      <c r="P33" s="39">
        <v>44531</v>
      </c>
      <c r="Q33" s="21" t="s">
        <v>64</v>
      </c>
      <c r="R33" s="22"/>
    </row>
    <row r="34" s="2" customFormat="1" ht="21" spans="1:18">
      <c r="A34" s="18">
        <v>27</v>
      </c>
      <c r="B34" s="21" t="s">
        <v>112</v>
      </c>
      <c r="C34" s="21" t="s">
        <v>113</v>
      </c>
      <c r="D34" s="22" t="s">
        <v>43</v>
      </c>
      <c r="E34" s="21" t="s">
        <v>62</v>
      </c>
      <c r="F34" s="21" t="s">
        <v>79</v>
      </c>
      <c r="G34" s="21">
        <v>18</v>
      </c>
      <c r="H34" s="21">
        <v>18</v>
      </c>
      <c r="I34" s="21">
        <v>0</v>
      </c>
      <c r="J34" s="22">
        <v>781</v>
      </c>
      <c r="K34" s="22">
        <v>139</v>
      </c>
      <c r="L34" s="22">
        <v>500</v>
      </c>
      <c r="M34" s="21">
        <v>2</v>
      </c>
      <c r="N34" s="21" t="s">
        <v>50</v>
      </c>
      <c r="O34" s="39">
        <v>44197</v>
      </c>
      <c r="P34" s="39">
        <v>44531</v>
      </c>
      <c r="Q34" s="21" t="s">
        <v>64</v>
      </c>
      <c r="R34" s="22"/>
    </row>
    <row r="35" s="2" customFormat="1" ht="21" spans="1:18">
      <c r="A35" s="18">
        <v>28</v>
      </c>
      <c r="B35" s="21" t="s">
        <v>114</v>
      </c>
      <c r="C35" s="21" t="s">
        <v>115</v>
      </c>
      <c r="D35" s="22" t="s">
        <v>43</v>
      </c>
      <c r="E35" s="21" t="s">
        <v>62</v>
      </c>
      <c r="F35" s="21" t="s">
        <v>116</v>
      </c>
      <c r="G35" s="21">
        <v>20</v>
      </c>
      <c r="H35" s="21">
        <v>20</v>
      </c>
      <c r="I35" s="21">
        <v>0</v>
      </c>
      <c r="J35" s="22">
        <v>1112</v>
      </c>
      <c r="K35" s="22">
        <v>12</v>
      </c>
      <c r="L35" s="22">
        <v>27</v>
      </c>
      <c r="M35" s="21">
        <f>G35/10</f>
        <v>2</v>
      </c>
      <c r="N35" s="21" t="s">
        <v>50</v>
      </c>
      <c r="O35" s="39">
        <v>44197</v>
      </c>
      <c r="P35" s="39">
        <v>44531</v>
      </c>
      <c r="Q35" s="21" t="s">
        <v>64</v>
      </c>
      <c r="R35" s="22"/>
    </row>
    <row r="36" s="2" customFormat="1" ht="21" spans="1:18">
      <c r="A36" s="18">
        <v>29</v>
      </c>
      <c r="B36" s="21" t="s">
        <v>114</v>
      </c>
      <c r="C36" s="21" t="s">
        <v>115</v>
      </c>
      <c r="D36" s="22" t="s">
        <v>43</v>
      </c>
      <c r="E36" s="21" t="s">
        <v>62</v>
      </c>
      <c r="F36" s="21" t="s">
        <v>117</v>
      </c>
      <c r="G36" s="21">
        <v>10</v>
      </c>
      <c r="H36" s="21">
        <v>10</v>
      </c>
      <c r="I36" s="21">
        <v>0</v>
      </c>
      <c r="J36" s="22">
        <v>129</v>
      </c>
      <c r="K36" s="22">
        <v>1</v>
      </c>
      <c r="L36" s="22">
        <v>3</v>
      </c>
      <c r="M36" s="21">
        <f>G36/10</f>
        <v>1</v>
      </c>
      <c r="N36" s="21" t="s">
        <v>50</v>
      </c>
      <c r="O36" s="39">
        <v>44197</v>
      </c>
      <c r="P36" s="39">
        <v>44531</v>
      </c>
      <c r="Q36" s="21" t="s">
        <v>64</v>
      </c>
      <c r="R36" s="22"/>
    </row>
    <row r="37" s="3" customFormat="1" ht="34" customHeight="1" spans="1:18">
      <c r="A37" s="18">
        <v>30</v>
      </c>
      <c r="B37" s="21" t="s">
        <v>118</v>
      </c>
      <c r="C37" s="21" t="s">
        <v>119</v>
      </c>
      <c r="D37" s="22" t="s">
        <v>43</v>
      </c>
      <c r="E37" s="21" t="s">
        <v>62</v>
      </c>
      <c r="F37" s="21" t="s">
        <v>120</v>
      </c>
      <c r="G37" s="21">
        <v>15</v>
      </c>
      <c r="H37" s="21">
        <v>10</v>
      </c>
      <c r="I37" s="21">
        <v>5</v>
      </c>
      <c r="J37" s="22">
        <v>2432</v>
      </c>
      <c r="K37" s="22">
        <v>38</v>
      </c>
      <c r="L37" s="21">
        <v>120</v>
      </c>
      <c r="M37" s="21">
        <v>1</v>
      </c>
      <c r="N37" s="21" t="s">
        <v>50</v>
      </c>
      <c r="O37" s="40">
        <v>44197</v>
      </c>
      <c r="P37" s="41">
        <v>44531</v>
      </c>
      <c r="Q37" s="21" t="s">
        <v>121</v>
      </c>
      <c r="R37" s="22"/>
    </row>
    <row r="38" s="1" customFormat="1" ht="31" customHeight="1" spans="1:18">
      <c r="A38" s="23" t="s">
        <v>122</v>
      </c>
      <c r="B38" s="23" t="s">
        <v>123</v>
      </c>
      <c r="C38" s="23"/>
      <c r="D38" s="23"/>
      <c r="E38" s="23"/>
      <c r="F38" s="23"/>
      <c r="G38" s="23">
        <v>301.87</v>
      </c>
      <c r="H38" s="23">
        <v>284.47</v>
      </c>
      <c r="I38" s="23">
        <v>17.4</v>
      </c>
      <c r="J38" s="23">
        <v>3877</v>
      </c>
      <c r="K38" s="23">
        <v>61</v>
      </c>
      <c r="L38" s="23">
        <v>186</v>
      </c>
      <c r="M38" s="23">
        <v>15.7</v>
      </c>
      <c r="N38" s="19"/>
      <c r="O38" s="42"/>
      <c r="P38" s="42"/>
      <c r="Q38" s="23"/>
      <c r="R38" s="50"/>
    </row>
    <row r="39" s="1" customFormat="1" ht="32" customHeight="1" spans="1:18">
      <c r="A39" s="19">
        <v>1</v>
      </c>
      <c r="B39" s="24" t="s">
        <v>124</v>
      </c>
      <c r="C39" s="21" t="s">
        <v>125</v>
      </c>
      <c r="D39" s="22" t="s">
        <v>43</v>
      </c>
      <c r="E39" s="21" t="s">
        <v>123</v>
      </c>
      <c r="F39" s="19" t="s">
        <v>126</v>
      </c>
      <c r="G39" s="19">
        <v>28</v>
      </c>
      <c r="H39" s="25">
        <v>28</v>
      </c>
      <c r="I39" s="26">
        <v>0</v>
      </c>
      <c r="J39" s="25">
        <v>372</v>
      </c>
      <c r="K39" s="15">
        <v>7</v>
      </c>
      <c r="L39" s="15">
        <v>21</v>
      </c>
      <c r="M39" s="15">
        <v>0.4</v>
      </c>
      <c r="N39" s="43" t="s">
        <v>50</v>
      </c>
      <c r="O39" s="39">
        <v>44197</v>
      </c>
      <c r="P39" s="39">
        <v>44531</v>
      </c>
      <c r="Q39" s="51" t="s">
        <v>127</v>
      </c>
      <c r="R39" s="50"/>
    </row>
    <row r="40" s="1" customFormat="1" ht="32" customHeight="1" spans="1:18">
      <c r="A40" s="19">
        <v>2</v>
      </c>
      <c r="B40" s="24" t="s">
        <v>124</v>
      </c>
      <c r="C40" s="21" t="s">
        <v>128</v>
      </c>
      <c r="D40" s="22" t="s">
        <v>43</v>
      </c>
      <c r="E40" s="21" t="s">
        <v>123</v>
      </c>
      <c r="F40" s="19" t="s">
        <v>129</v>
      </c>
      <c r="G40" s="19">
        <v>23.23</v>
      </c>
      <c r="H40" s="25">
        <v>23.23</v>
      </c>
      <c r="I40" s="26">
        <v>0</v>
      </c>
      <c r="J40" s="25">
        <v>301</v>
      </c>
      <c r="K40" s="15">
        <v>2</v>
      </c>
      <c r="L40" s="15">
        <v>7</v>
      </c>
      <c r="M40" s="15">
        <v>0.2</v>
      </c>
      <c r="N40" s="43" t="s">
        <v>50</v>
      </c>
      <c r="O40" s="39">
        <v>44197</v>
      </c>
      <c r="P40" s="39">
        <v>44531</v>
      </c>
      <c r="Q40" s="51" t="s">
        <v>127</v>
      </c>
      <c r="R40" s="50"/>
    </row>
    <row r="41" s="1" customFormat="1" ht="32" customHeight="1" spans="1:18">
      <c r="A41" s="19">
        <v>3</v>
      </c>
      <c r="B41" s="24" t="s">
        <v>124</v>
      </c>
      <c r="C41" s="21" t="s">
        <v>130</v>
      </c>
      <c r="D41" s="22" t="s">
        <v>43</v>
      </c>
      <c r="E41" s="21" t="s">
        <v>123</v>
      </c>
      <c r="F41" s="19" t="s">
        <v>131</v>
      </c>
      <c r="G41" s="19">
        <v>44.8</v>
      </c>
      <c r="H41" s="26">
        <v>27.4</v>
      </c>
      <c r="I41" s="26">
        <v>17.4</v>
      </c>
      <c r="J41" s="25">
        <v>296</v>
      </c>
      <c r="K41" s="15">
        <v>4</v>
      </c>
      <c r="L41" s="15">
        <v>11</v>
      </c>
      <c r="M41" s="15">
        <v>0.8</v>
      </c>
      <c r="N41" s="43" t="s">
        <v>50</v>
      </c>
      <c r="O41" s="39">
        <v>44197</v>
      </c>
      <c r="P41" s="39">
        <v>44531</v>
      </c>
      <c r="Q41" s="51" t="s">
        <v>127</v>
      </c>
      <c r="R41" s="50"/>
    </row>
    <row r="42" s="4" customFormat="1" ht="36" customHeight="1" spans="1:18">
      <c r="A42" s="19">
        <v>4</v>
      </c>
      <c r="B42" s="24" t="s">
        <v>124</v>
      </c>
      <c r="C42" s="27" t="s">
        <v>132</v>
      </c>
      <c r="D42" s="24" t="s">
        <v>43</v>
      </c>
      <c r="E42" s="24" t="s">
        <v>123</v>
      </c>
      <c r="F42" s="27" t="s">
        <v>133</v>
      </c>
      <c r="G42" s="27">
        <v>97.15</v>
      </c>
      <c r="H42" s="27">
        <v>97.15</v>
      </c>
      <c r="I42" s="44">
        <v>0</v>
      </c>
      <c r="J42" s="24">
        <v>409</v>
      </c>
      <c r="K42" s="24">
        <v>12</v>
      </c>
      <c r="L42" s="24">
        <v>43</v>
      </c>
      <c r="M42" s="24">
        <v>3</v>
      </c>
      <c r="N42" s="19" t="s">
        <v>50</v>
      </c>
      <c r="O42" s="39">
        <v>44197</v>
      </c>
      <c r="P42" s="39">
        <v>44531</v>
      </c>
      <c r="Q42" s="19" t="s">
        <v>127</v>
      </c>
      <c r="R42" s="52"/>
    </row>
    <row r="43" s="4" customFormat="1" ht="36" customHeight="1" spans="1:18">
      <c r="A43" s="19">
        <v>5</v>
      </c>
      <c r="B43" s="24" t="s">
        <v>124</v>
      </c>
      <c r="C43" s="27" t="s">
        <v>134</v>
      </c>
      <c r="D43" s="24" t="s">
        <v>43</v>
      </c>
      <c r="E43" s="24" t="s">
        <v>123</v>
      </c>
      <c r="F43" s="27" t="s">
        <v>135</v>
      </c>
      <c r="G43" s="27">
        <v>31.98</v>
      </c>
      <c r="H43" s="27">
        <v>31.98</v>
      </c>
      <c r="I43" s="44">
        <v>0</v>
      </c>
      <c r="J43" s="24">
        <v>651</v>
      </c>
      <c r="K43" s="24">
        <v>3</v>
      </c>
      <c r="L43" s="24">
        <v>7</v>
      </c>
      <c r="M43" s="24">
        <v>5</v>
      </c>
      <c r="N43" s="19" t="s">
        <v>50</v>
      </c>
      <c r="O43" s="39">
        <v>44197</v>
      </c>
      <c r="P43" s="39">
        <v>44531</v>
      </c>
      <c r="Q43" s="19" t="s">
        <v>127</v>
      </c>
      <c r="R43" s="52"/>
    </row>
    <row r="44" s="4" customFormat="1" ht="36" customHeight="1" spans="1:18">
      <c r="A44" s="19">
        <v>6</v>
      </c>
      <c r="B44" s="24" t="s">
        <v>124</v>
      </c>
      <c r="C44" s="27" t="s">
        <v>136</v>
      </c>
      <c r="D44" s="24" t="s">
        <v>43</v>
      </c>
      <c r="E44" s="24" t="s">
        <v>123</v>
      </c>
      <c r="F44" s="27" t="s">
        <v>137</v>
      </c>
      <c r="G44" s="27">
        <v>14.21</v>
      </c>
      <c r="H44" s="27">
        <v>14.21</v>
      </c>
      <c r="I44" s="44">
        <v>0</v>
      </c>
      <c r="J44" s="24">
        <v>538</v>
      </c>
      <c r="K44" s="24">
        <v>3</v>
      </c>
      <c r="L44" s="24">
        <v>8</v>
      </c>
      <c r="M44" s="24">
        <v>5</v>
      </c>
      <c r="N44" s="19" t="s">
        <v>50</v>
      </c>
      <c r="O44" s="39">
        <v>44197</v>
      </c>
      <c r="P44" s="39">
        <v>44531</v>
      </c>
      <c r="Q44" s="19" t="s">
        <v>127</v>
      </c>
      <c r="R44" s="52"/>
    </row>
    <row r="45" s="4" customFormat="1" ht="36" customHeight="1" spans="1:18">
      <c r="A45" s="19">
        <v>7</v>
      </c>
      <c r="B45" s="24" t="s">
        <v>124</v>
      </c>
      <c r="C45" s="27" t="s">
        <v>138</v>
      </c>
      <c r="D45" s="24" t="s">
        <v>43</v>
      </c>
      <c r="E45" s="24" t="s">
        <v>123</v>
      </c>
      <c r="F45" s="27" t="s">
        <v>139</v>
      </c>
      <c r="G45" s="27">
        <v>9.32</v>
      </c>
      <c r="H45" s="27">
        <v>9.32</v>
      </c>
      <c r="I45" s="44">
        <v>0</v>
      </c>
      <c r="J45" s="24">
        <v>322</v>
      </c>
      <c r="K45" s="24">
        <v>10</v>
      </c>
      <c r="L45" s="24">
        <v>29</v>
      </c>
      <c r="M45" s="24">
        <v>0.2</v>
      </c>
      <c r="N45" s="19" t="s">
        <v>50</v>
      </c>
      <c r="O45" s="39">
        <v>44197</v>
      </c>
      <c r="P45" s="39">
        <v>44531</v>
      </c>
      <c r="Q45" s="19" t="s">
        <v>127</v>
      </c>
      <c r="R45" s="52"/>
    </row>
    <row r="46" s="1" customFormat="1" ht="28" customHeight="1" spans="1:18">
      <c r="A46" s="19">
        <v>8</v>
      </c>
      <c r="B46" s="24" t="s">
        <v>124</v>
      </c>
      <c r="C46" s="21" t="s">
        <v>134</v>
      </c>
      <c r="D46" s="22" t="s">
        <v>43</v>
      </c>
      <c r="E46" s="21" t="s">
        <v>123</v>
      </c>
      <c r="F46" s="19" t="s">
        <v>140</v>
      </c>
      <c r="G46" s="19">
        <v>14.92</v>
      </c>
      <c r="H46" s="25">
        <v>14.92</v>
      </c>
      <c r="I46" s="26">
        <v>0</v>
      </c>
      <c r="J46" s="25">
        <v>301</v>
      </c>
      <c r="K46" s="15">
        <v>2</v>
      </c>
      <c r="L46" s="15">
        <v>7</v>
      </c>
      <c r="M46" s="15">
        <v>0.2</v>
      </c>
      <c r="N46" s="43" t="s">
        <v>50</v>
      </c>
      <c r="O46" s="39">
        <v>44197</v>
      </c>
      <c r="P46" s="39">
        <v>44531</v>
      </c>
      <c r="Q46" s="51" t="s">
        <v>127</v>
      </c>
      <c r="R46" s="50"/>
    </row>
    <row r="47" s="4" customFormat="1" ht="36" customHeight="1" spans="1:18">
      <c r="A47" s="19">
        <v>9</v>
      </c>
      <c r="B47" s="24" t="s">
        <v>124</v>
      </c>
      <c r="C47" s="27" t="s">
        <v>141</v>
      </c>
      <c r="D47" s="24" t="s">
        <v>43</v>
      </c>
      <c r="E47" s="24" t="s">
        <v>123</v>
      </c>
      <c r="F47" s="27" t="s">
        <v>142</v>
      </c>
      <c r="G47" s="27">
        <v>10.93</v>
      </c>
      <c r="H47" s="27">
        <v>10.93</v>
      </c>
      <c r="I47" s="44">
        <v>0</v>
      </c>
      <c r="J47" s="24">
        <v>395</v>
      </c>
      <c r="K47" s="24">
        <v>11</v>
      </c>
      <c r="L47" s="24">
        <v>32</v>
      </c>
      <c r="M47" s="24">
        <v>0.1</v>
      </c>
      <c r="N47" s="19" t="s">
        <v>50</v>
      </c>
      <c r="O47" s="39">
        <v>44197</v>
      </c>
      <c r="P47" s="39">
        <v>44531</v>
      </c>
      <c r="Q47" s="19" t="s">
        <v>127</v>
      </c>
      <c r="R47" s="52"/>
    </row>
    <row r="48" s="4" customFormat="1" ht="36" customHeight="1" spans="1:18">
      <c r="A48" s="19">
        <v>10</v>
      </c>
      <c r="B48" s="24" t="s">
        <v>124</v>
      </c>
      <c r="C48" s="27" t="s">
        <v>134</v>
      </c>
      <c r="D48" s="24" t="s">
        <v>43</v>
      </c>
      <c r="E48" s="24" t="s">
        <v>123</v>
      </c>
      <c r="F48" s="27" t="s">
        <v>143</v>
      </c>
      <c r="G48" s="27">
        <v>27.33</v>
      </c>
      <c r="H48" s="27">
        <v>27.33</v>
      </c>
      <c r="I48" s="44">
        <v>0</v>
      </c>
      <c r="J48" s="24">
        <v>292</v>
      </c>
      <c r="K48" s="24">
        <v>7</v>
      </c>
      <c r="L48" s="24">
        <v>21</v>
      </c>
      <c r="M48" s="24">
        <v>0.8</v>
      </c>
      <c r="N48" s="19" t="s">
        <v>50</v>
      </c>
      <c r="O48" s="39">
        <v>44197</v>
      </c>
      <c r="P48" s="39">
        <v>44531</v>
      </c>
      <c r="Q48" s="19" t="s">
        <v>127</v>
      </c>
      <c r="R48" s="52"/>
    </row>
    <row r="49" s="1" customFormat="1" ht="27" customHeight="1" spans="1:18">
      <c r="A49" s="23" t="s">
        <v>144</v>
      </c>
      <c r="B49" s="23" t="s">
        <v>145</v>
      </c>
      <c r="C49" s="23"/>
      <c r="D49" s="23"/>
      <c r="E49" s="23"/>
      <c r="F49" s="23"/>
      <c r="G49" s="23">
        <f>G50+G76+G114+G115+G116+G119</f>
        <v>7699</v>
      </c>
      <c r="H49" s="23">
        <f t="shared" ref="H49:M49" si="5">H50+H76+H114+H115+H116+H119</f>
        <v>7463</v>
      </c>
      <c r="I49" s="23">
        <f t="shared" si="5"/>
        <v>236</v>
      </c>
      <c r="J49" s="23">
        <f t="shared" si="5"/>
        <v>141518</v>
      </c>
      <c r="K49" s="23">
        <f t="shared" si="5"/>
        <v>6690</v>
      </c>
      <c r="L49" s="23">
        <f t="shared" si="5"/>
        <v>23196</v>
      </c>
      <c r="M49" s="23">
        <f t="shared" si="5"/>
        <v>874.05</v>
      </c>
      <c r="N49" s="19"/>
      <c r="O49" s="42"/>
      <c r="P49" s="42"/>
      <c r="Q49" s="23"/>
      <c r="R49" s="50"/>
    </row>
    <row r="50" s="1" customFormat="1" ht="39" customHeight="1" spans="1:18">
      <c r="A50" s="23" t="s">
        <v>44</v>
      </c>
      <c r="B50" s="23" t="s">
        <v>146</v>
      </c>
      <c r="C50" s="23"/>
      <c r="D50" s="23"/>
      <c r="E50" s="23"/>
      <c r="F50" s="23"/>
      <c r="G50" s="28">
        <v>483</v>
      </c>
      <c r="H50" s="28">
        <v>385</v>
      </c>
      <c r="I50" s="28">
        <v>98</v>
      </c>
      <c r="J50" s="45">
        <v>32630</v>
      </c>
      <c r="K50" s="45">
        <v>1067</v>
      </c>
      <c r="L50" s="45">
        <v>3797</v>
      </c>
      <c r="M50" s="45">
        <v>31</v>
      </c>
      <c r="N50" s="23"/>
      <c r="O50" s="46"/>
      <c r="P50" s="46"/>
      <c r="Q50" s="23"/>
      <c r="R50" s="23"/>
    </row>
    <row r="51" s="1" customFormat="1" ht="39" customHeight="1" spans="1:18">
      <c r="A51" s="19">
        <v>1</v>
      </c>
      <c r="B51" s="19" t="s">
        <v>147</v>
      </c>
      <c r="C51" s="19" t="s">
        <v>148</v>
      </c>
      <c r="D51" s="19" t="s">
        <v>149</v>
      </c>
      <c r="E51" s="19" t="s">
        <v>146</v>
      </c>
      <c r="F51" s="19" t="s">
        <v>150</v>
      </c>
      <c r="G51" s="29">
        <v>16</v>
      </c>
      <c r="H51" s="29">
        <v>15</v>
      </c>
      <c r="I51" s="29">
        <v>1</v>
      </c>
      <c r="J51" s="47">
        <v>600</v>
      </c>
      <c r="K51" s="47">
        <v>22</v>
      </c>
      <c r="L51" s="47">
        <v>68</v>
      </c>
      <c r="M51" s="47">
        <v>1</v>
      </c>
      <c r="N51" s="19" t="s">
        <v>50</v>
      </c>
      <c r="O51" s="39">
        <v>44197</v>
      </c>
      <c r="P51" s="39">
        <v>44531</v>
      </c>
      <c r="Q51" s="19" t="s">
        <v>92</v>
      </c>
      <c r="R51" s="19"/>
    </row>
    <row r="52" s="1" customFormat="1" ht="39" customHeight="1" spans="1:18">
      <c r="A52" s="19">
        <v>2</v>
      </c>
      <c r="B52" s="19" t="s">
        <v>151</v>
      </c>
      <c r="C52" s="19" t="s">
        <v>152</v>
      </c>
      <c r="D52" s="19" t="s">
        <v>149</v>
      </c>
      <c r="E52" s="19" t="s">
        <v>146</v>
      </c>
      <c r="F52" s="19" t="s">
        <v>153</v>
      </c>
      <c r="G52" s="29">
        <v>12</v>
      </c>
      <c r="H52" s="29">
        <v>12</v>
      </c>
      <c r="I52" s="29">
        <v>0</v>
      </c>
      <c r="J52" s="47">
        <v>85</v>
      </c>
      <c r="K52" s="47">
        <v>6</v>
      </c>
      <c r="L52" s="47">
        <v>15</v>
      </c>
      <c r="M52" s="25">
        <v>1</v>
      </c>
      <c r="N52" s="19" t="s">
        <v>50</v>
      </c>
      <c r="O52" s="48">
        <v>44197</v>
      </c>
      <c r="P52" s="48">
        <v>44531</v>
      </c>
      <c r="Q52" s="19" t="s">
        <v>92</v>
      </c>
      <c r="R52" s="19"/>
    </row>
    <row r="53" s="1" customFormat="1" ht="39" customHeight="1" spans="1:18">
      <c r="A53" s="19">
        <v>3</v>
      </c>
      <c r="B53" s="19" t="s">
        <v>154</v>
      </c>
      <c r="C53" s="19" t="s">
        <v>155</v>
      </c>
      <c r="D53" s="19" t="s">
        <v>149</v>
      </c>
      <c r="E53" s="19" t="s">
        <v>146</v>
      </c>
      <c r="F53" s="19" t="s">
        <v>156</v>
      </c>
      <c r="G53" s="29">
        <v>36</v>
      </c>
      <c r="H53" s="29">
        <v>20</v>
      </c>
      <c r="I53" s="29">
        <v>16</v>
      </c>
      <c r="J53" s="47">
        <v>390</v>
      </c>
      <c r="K53" s="47">
        <v>12</v>
      </c>
      <c r="L53" s="47">
        <v>35</v>
      </c>
      <c r="M53" s="47">
        <v>1</v>
      </c>
      <c r="N53" s="19" t="s">
        <v>50</v>
      </c>
      <c r="O53" s="39">
        <v>44197</v>
      </c>
      <c r="P53" s="39">
        <v>44531</v>
      </c>
      <c r="Q53" s="19" t="s">
        <v>80</v>
      </c>
      <c r="R53" s="19"/>
    </row>
    <row r="54" s="1" customFormat="1" ht="39" customHeight="1" spans="1:18">
      <c r="A54" s="19">
        <v>4</v>
      </c>
      <c r="B54" s="19" t="s">
        <v>157</v>
      </c>
      <c r="C54" s="19" t="s">
        <v>90</v>
      </c>
      <c r="D54" s="19" t="s">
        <v>149</v>
      </c>
      <c r="E54" s="19" t="s">
        <v>146</v>
      </c>
      <c r="F54" s="19" t="s">
        <v>158</v>
      </c>
      <c r="G54" s="29">
        <v>15</v>
      </c>
      <c r="H54" s="29">
        <v>10</v>
      </c>
      <c r="I54" s="29">
        <v>5</v>
      </c>
      <c r="J54" s="47">
        <v>257</v>
      </c>
      <c r="K54" s="47">
        <v>12</v>
      </c>
      <c r="L54" s="47">
        <v>40</v>
      </c>
      <c r="M54" s="47">
        <v>1</v>
      </c>
      <c r="N54" s="19" t="s">
        <v>50</v>
      </c>
      <c r="O54" s="39">
        <v>44197</v>
      </c>
      <c r="P54" s="39">
        <v>44531</v>
      </c>
      <c r="Q54" s="19" t="s">
        <v>87</v>
      </c>
      <c r="R54" s="19"/>
    </row>
    <row r="55" s="1" customFormat="1" ht="39" customHeight="1" spans="1:18">
      <c r="A55" s="19">
        <v>5</v>
      </c>
      <c r="B55" s="19" t="s">
        <v>159</v>
      </c>
      <c r="C55" s="19" t="s">
        <v>88</v>
      </c>
      <c r="D55" s="19" t="s">
        <v>149</v>
      </c>
      <c r="E55" s="19" t="s">
        <v>146</v>
      </c>
      <c r="F55" s="30" t="s">
        <v>160</v>
      </c>
      <c r="G55" s="29">
        <v>33</v>
      </c>
      <c r="H55" s="29">
        <v>11</v>
      </c>
      <c r="I55" s="29">
        <v>22</v>
      </c>
      <c r="J55" s="47">
        <v>4283</v>
      </c>
      <c r="K55" s="47">
        <v>57</v>
      </c>
      <c r="L55" s="47">
        <v>197</v>
      </c>
      <c r="M55" s="25">
        <v>1</v>
      </c>
      <c r="N55" s="19" t="s">
        <v>50</v>
      </c>
      <c r="O55" s="48">
        <v>44197</v>
      </c>
      <c r="P55" s="48">
        <v>44531</v>
      </c>
      <c r="Q55" s="19" t="s">
        <v>87</v>
      </c>
      <c r="R55" s="19"/>
    </row>
    <row r="56" s="1" customFormat="1" ht="39" customHeight="1" spans="1:18">
      <c r="A56" s="19">
        <v>6</v>
      </c>
      <c r="B56" s="19" t="s">
        <v>161</v>
      </c>
      <c r="C56" s="19" t="s">
        <v>162</v>
      </c>
      <c r="D56" s="19" t="s">
        <v>149</v>
      </c>
      <c r="E56" s="19" t="s">
        <v>146</v>
      </c>
      <c r="F56" s="19" t="s">
        <v>163</v>
      </c>
      <c r="G56" s="29">
        <v>14</v>
      </c>
      <c r="H56" s="29">
        <v>8</v>
      </c>
      <c r="I56" s="29">
        <v>6</v>
      </c>
      <c r="J56" s="47">
        <v>500</v>
      </c>
      <c r="K56" s="47">
        <v>12</v>
      </c>
      <c r="L56" s="47">
        <v>43</v>
      </c>
      <c r="M56" s="47">
        <v>1</v>
      </c>
      <c r="N56" s="19" t="s">
        <v>50</v>
      </c>
      <c r="O56" s="39">
        <v>44197</v>
      </c>
      <c r="P56" s="39">
        <v>44531</v>
      </c>
      <c r="Q56" s="19" t="s">
        <v>87</v>
      </c>
      <c r="R56" s="19"/>
    </row>
    <row r="57" s="1" customFormat="1" ht="39" customHeight="1" spans="1:18">
      <c r="A57" s="19">
        <v>7</v>
      </c>
      <c r="B57" s="19" t="s">
        <v>164</v>
      </c>
      <c r="C57" s="19" t="s">
        <v>165</v>
      </c>
      <c r="D57" s="19" t="s">
        <v>149</v>
      </c>
      <c r="E57" s="19" t="s">
        <v>146</v>
      </c>
      <c r="F57" s="19" t="s">
        <v>166</v>
      </c>
      <c r="G57" s="29">
        <v>13</v>
      </c>
      <c r="H57" s="29">
        <v>8</v>
      </c>
      <c r="I57" s="29">
        <v>5</v>
      </c>
      <c r="J57" s="47">
        <v>350</v>
      </c>
      <c r="K57" s="47">
        <v>88</v>
      </c>
      <c r="L57" s="47">
        <v>291</v>
      </c>
      <c r="M57" s="47">
        <v>1</v>
      </c>
      <c r="N57" s="19" t="s">
        <v>50</v>
      </c>
      <c r="O57" s="39">
        <v>44197</v>
      </c>
      <c r="P57" s="39">
        <v>44531</v>
      </c>
      <c r="Q57" s="19" t="s">
        <v>121</v>
      </c>
      <c r="R57" s="19"/>
    </row>
    <row r="58" s="1" customFormat="1" ht="39" customHeight="1" spans="1:18">
      <c r="A58" s="19">
        <v>8</v>
      </c>
      <c r="B58" s="19" t="s">
        <v>167</v>
      </c>
      <c r="C58" s="19" t="s">
        <v>168</v>
      </c>
      <c r="D58" s="19" t="s">
        <v>149</v>
      </c>
      <c r="E58" s="19" t="s">
        <v>146</v>
      </c>
      <c r="F58" s="19" t="s">
        <v>169</v>
      </c>
      <c r="G58" s="29">
        <v>18</v>
      </c>
      <c r="H58" s="29">
        <v>15</v>
      </c>
      <c r="I58" s="29">
        <v>3</v>
      </c>
      <c r="J58" s="47">
        <v>3128</v>
      </c>
      <c r="K58" s="47">
        <v>86</v>
      </c>
      <c r="L58" s="47">
        <v>345</v>
      </c>
      <c r="M58" s="47">
        <v>1</v>
      </c>
      <c r="N58" s="19" t="s">
        <v>50</v>
      </c>
      <c r="O58" s="39">
        <v>44197</v>
      </c>
      <c r="P58" s="39">
        <v>44531</v>
      </c>
      <c r="Q58" s="19" t="s">
        <v>114</v>
      </c>
      <c r="R58" s="19"/>
    </row>
    <row r="59" s="1" customFormat="1" ht="39" customHeight="1" spans="1:18">
      <c r="A59" s="19">
        <v>9</v>
      </c>
      <c r="B59" s="19" t="s">
        <v>170</v>
      </c>
      <c r="C59" s="19" t="s">
        <v>171</v>
      </c>
      <c r="D59" s="19" t="s">
        <v>149</v>
      </c>
      <c r="E59" s="19" t="s">
        <v>146</v>
      </c>
      <c r="F59" s="19" t="s">
        <v>172</v>
      </c>
      <c r="G59" s="29">
        <v>25</v>
      </c>
      <c r="H59" s="29">
        <v>23</v>
      </c>
      <c r="I59" s="29">
        <v>2</v>
      </c>
      <c r="J59" s="47">
        <v>422</v>
      </c>
      <c r="K59" s="47">
        <v>8</v>
      </c>
      <c r="L59" s="47">
        <v>15</v>
      </c>
      <c r="M59" s="47">
        <v>1</v>
      </c>
      <c r="N59" s="19" t="s">
        <v>50</v>
      </c>
      <c r="O59" s="39">
        <v>44197</v>
      </c>
      <c r="P59" s="39">
        <v>44531</v>
      </c>
      <c r="Q59" s="19" t="s">
        <v>173</v>
      </c>
      <c r="R59" s="19"/>
    </row>
    <row r="60" s="4" customFormat="1" ht="36" customHeight="1" spans="1:18">
      <c r="A60" s="19">
        <v>10</v>
      </c>
      <c r="B60" s="21" t="s">
        <v>174</v>
      </c>
      <c r="C60" s="21" t="s">
        <v>175</v>
      </c>
      <c r="D60" s="19" t="s">
        <v>149</v>
      </c>
      <c r="E60" s="19" t="s">
        <v>146</v>
      </c>
      <c r="F60" s="31" t="s">
        <v>176</v>
      </c>
      <c r="G60" s="21">
        <v>10</v>
      </c>
      <c r="H60" s="21">
        <v>8</v>
      </c>
      <c r="I60" s="21">
        <v>2</v>
      </c>
      <c r="J60" s="21">
        <v>3768</v>
      </c>
      <c r="K60" s="21">
        <v>50</v>
      </c>
      <c r="L60" s="21">
        <v>153</v>
      </c>
      <c r="M60" s="21">
        <v>1</v>
      </c>
      <c r="N60" s="21" t="s">
        <v>50</v>
      </c>
      <c r="O60" s="39">
        <v>44197</v>
      </c>
      <c r="P60" s="39">
        <v>44531</v>
      </c>
      <c r="Q60" s="21" t="s">
        <v>87</v>
      </c>
      <c r="R60" s="21"/>
    </row>
    <row r="61" s="4" customFormat="1" ht="36" customHeight="1" spans="1:18">
      <c r="A61" s="19">
        <v>11</v>
      </c>
      <c r="B61" s="21" t="s">
        <v>177</v>
      </c>
      <c r="C61" s="21" t="s">
        <v>178</v>
      </c>
      <c r="D61" s="19" t="s">
        <v>149</v>
      </c>
      <c r="E61" s="19" t="s">
        <v>146</v>
      </c>
      <c r="F61" s="31" t="s">
        <v>179</v>
      </c>
      <c r="G61" s="21">
        <v>22</v>
      </c>
      <c r="H61" s="21">
        <v>22</v>
      </c>
      <c r="I61" s="21">
        <v>0</v>
      </c>
      <c r="J61" s="21">
        <v>460</v>
      </c>
      <c r="K61" s="19">
        <v>53</v>
      </c>
      <c r="L61" s="19">
        <v>185</v>
      </c>
      <c r="M61" s="19">
        <v>2</v>
      </c>
      <c r="N61" s="19" t="s">
        <v>50</v>
      </c>
      <c r="O61" s="39">
        <v>44197</v>
      </c>
      <c r="P61" s="39">
        <v>44531</v>
      </c>
      <c r="Q61" s="19" t="s">
        <v>80</v>
      </c>
      <c r="R61" s="21"/>
    </row>
    <row r="62" s="4" customFormat="1" ht="36" customHeight="1" spans="1:18">
      <c r="A62" s="19">
        <v>12</v>
      </c>
      <c r="B62" s="21" t="s">
        <v>180</v>
      </c>
      <c r="C62" s="21" t="s">
        <v>181</v>
      </c>
      <c r="D62" s="19" t="s">
        <v>149</v>
      </c>
      <c r="E62" s="19" t="s">
        <v>146</v>
      </c>
      <c r="F62" s="31" t="s">
        <v>182</v>
      </c>
      <c r="G62" s="21">
        <v>26</v>
      </c>
      <c r="H62" s="21">
        <v>26</v>
      </c>
      <c r="I62" s="21">
        <v>0</v>
      </c>
      <c r="J62" s="24">
        <v>356</v>
      </c>
      <c r="K62" s="24">
        <v>10</v>
      </c>
      <c r="L62" s="24">
        <v>28</v>
      </c>
      <c r="M62" s="24">
        <v>2</v>
      </c>
      <c r="N62" s="19" t="s">
        <v>50</v>
      </c>
      <c r="O62" s="39">
        <v>44197</v>
      </c>
      <c r="P62" s="39">
        <v>44531</v>
      </c>
      <c r="Q62" s="19" t="s">
        <v>173</v>
      </c>
      <c r="R62" s="21"/>
    </row>
    <row r="63" s="4" customFormat="1" ht="36" customHeight="1" spans="1:18">
      <c r="A63" s="19">
        <v>13</v>
      </c>
      <c r="B63" s="21" t="s">
        <v>180</v>
      </c>
      <c r="C63" s="21" t="s">
        <v>181</v>
      </c>
      <c r="D63" s="19" t="s">
        <v>149</v>
      </c>
      <c r="E63" s="19" t="s">
        <v>146</v>
      </c>
      <c r="F63" s="31" t="s">
        <v>183</v>
      </c>
      <c r="G63" s="21">
        <v>20</v>
      </c>
      <c r="H63" s="21">
        <v>20</v>
      </c>
      <c r="I63" s="21">
        <v>0</v>
      </c>
      <c r="J63" s="24">
        <v>356</v>
      </c>
      <c r="K63" s="24">
        <v>10</v>
      </c>
      <c r="L63" s="24">
        <v>28</v>
      </c>
      <c r="M63" s="24">
        <v>2</v>
      </c>
      <c r="N63" s="19" t="s">
        <v>50</v>
      </c>
      <c r="O63" s="39">
        <v>44197</v>
      </c>
      <c r="P63" s="39">
        <v>44531</v>
      </c>
      <c r="Q63" s="19" t="s">
        <v>173</v>
      </c>
      <c r="R63" s="21"/>
    </row>
    <row r="64" s="4" customFormat="1" ht="36" customHeight="1" spans="1:18">
      <c r="A64" s="19">
        <v>14</v>
      </c>
      <c r="B64" s="21" t="s">
        <v>184</v>
      </c>
      <c r="C64" s="21" t="s">
        <v>185</v>
      </c>
      <c r="D64" s="19" t="s">
        <v>149</v>
      </c>
      <c r="E64" s="19" t="s">
        <v>146</v>
      </c>
      <c r="F64" s="31" t="s">
        <v>186</v>
      </c>
      <c r="G64" s="21">
        <v>18</v>
      </c>
      <c r="H64" s="21">
        <v>15</v>
      </c>
      <c r="I64" s="21">
        <v>3</v>
      </c>
      <c r="J64" s="24">
        <v>1586</v>
      </c>
      <c r="K64" s="24">
        <v>93</v>
      </c>
      <c r="L64" s="24">
        <v>372</v>
      </c>
      <c r="M64" s="24">
        <v>1</v>
      </c>
      <c r="N64" s="19" t="s">
        <v>50</v>
      </c>
      <c r="O64" s="39">
        <v>44197</v>
      </c>
      <c r="P64" s="39">
        <v>44531</v>
      </c>
      <c r="Q64" s="19" t="s">
        <v>114</v>
      </c>
      <c r="R64" s="21"/>
    </row>
    <row r="65" s="4" customFormat="1" ht="36" customHeight="1" spans="1:18">
      <c r="A65" s="19">
        <v>15</v>
      </c>
      <c r="B65" s="21" t="s">
        <v>187</v>
      </c>
      <c r="C65" s="21" t="s">
        <v>188</v>
      </c>
      <c r="D65" s="19" t="s">
        <v>149</v>
      </c>
      <c r="E65" s="19" t="s">
        <v>146</v>
      </c>
      <c r="F65" s="31" t="s">
        <v>189</v>
      </c>
      <c r="G65" s="21">
        <v>40</v>
      </c>
      <c r="H65" s="21">
        <v>30</v>
      </c>
      <c r="I65" s="21">
        <v>10</v>
      </c>
      <c r="J65" s="24">
        <v>208</v>
      </c>
      <c r="K65" s="24">
        <v>6</v>
      </c>
      <c r="L65" s="24">
        <v>25</v>
      </c>
      <c r="M65" s="24">
        <v>2</v>
      </c>
      <c r="N65" s="19" t="s">
        <v>50</v>
      </c>
      <c r="O65" s="39">
        <v>44197</v>
      </c>
      <c r="P65" s="39">
        <v>44531</v>
      </c>
      <c r="Q65" s="19" t="s">
        <v>114</v>
      </c>
      <c r="R65" s="21"/>
    </row>
    <row r="66" s="4" customFormat="1" ht="36" customHeight="1" spans="1:18">
      <c r="A66" s="19">
        <v>16</v>
      </c>
      <c r="B66" s="21" t="s">
        <v>190</v>
      </c>
      <c r="C66" s="21" t="s">
        <v>191</v>
      </c>
      <c r="D66" s="19" t="s">
        <v>149</v>
      </c>
      <c r="E66" s="19" t="s">
        <v>146</v>
      </c>
      <c r="F66" s="31" t="s">
        <v>192</v>
      </c>
      <c r="G66" s="21">
        <v>23</v>
      </c>
      <c r="H66" s="21">
        <v>20</v>
      </c>
      <c r="I66" s="21">
        <v>3</v>
      </c>
      <c r="J66" s="24">
        <v>1125</v>
      </c>
      <c r="K66" s="24">
        <v>23</v>
      </c>
      <c r="L66" s="24">
        <v>74</v>
      </c>
      <c r="M66" s="24">
        <v>1</v>
      </c>
      <c r="N66" s="19" t="s">
        <v>50</v>
      </c>
      <c r="O66" s="39">
        <v>44197</v>
      </c>
      <c r="P66" s="39">
        <v>44531</v>
      </c>
      <c r="Q66" s="19" t="s">
        <v>72</v>
      </c>
      <c r="R66" s="21"/>
    </row>
    <row r="67" s="4" customFormat="1" ht="36" customHeight="1" spans="1:18">
      <c r="A67" s="19">
        <v>17</v>
      </c>
      <c r="B67" s="21" t="s">
        <v>193</v>
      </c>
      <c r="C67" s="21" t="s">
        <v>194</v>
      </c>
      <c r="D67" s="19" t="s">
        <v>149</v>
      </c>
      <c r="E67" s="19" t="s">
        <v>146</v>
      </c>
      <c r="F67" s="31" t="s">
        <v>195</v>
      </c>
      <c r="G67" s="21">
        <v>6</v>
      </c>
      <c r="H67" s="21">
        <v>5</v>
      </c>
      <c r="I67" s="21">
        <v>1</v>
      </c>
      <c r="J67" s="24">
        <v>2360</v>
      </c>
      <c r="K67" s="24">
        <v>120</v>
      </c>
      <c r="L67" s="24">
        <v>384</v>
      </c>
      <c r="M67" s="24">
        <v>1</v>
      </c>
      <c r="N67" s="19" t="s">
        <v>50</v>
      </c>
      <c r="O67" s="39">
        <v>44197</v>
      </c>
      <c r="P67" s="39">
        <v>44531</v>
      </c>
      <c r="Q67" s="19" t="s">
        <v>109</v>
      </c>
      <c r="R67" s="21"/>
    </row>
    <row r="68" s="4" customFormat="1" ht="36" customHeight="1" spans="1:18">
      <c r="A68" s="19">
        <v>18</v>
      </c>
      <c r="B68" s="21" t="s">
        <v>196</v>
      </c>
      <c r="C68" s="21" t="s">
        <v>197</v>
      </c>
      <c r="D68" s="19" t="s">
        <v>149</v>
      </c>
      <c r="E68" s="19" t="s">
        <v>146</v>
      </c>
      <c r="F68" s="31" t="s">
        <v>198</v>
      </c>
      <c r="G68" s="21">
        <v>12</v>
      </c>
      <c r="H68" s="21">
        <v>10</v>
      </c>
      <c r="I68" s="21">
        <v>2</v>
      </c>
      <c r="J68" s="24">
        <v>1145</v>
      </c>
      <c r="K68" s="47">
        <v>34</v>
      </c>
      <c r="L68" s="47">
        <v>115</v>
      </c>
      <c r="M68" s="47">
        <v>3</v>
      </c>
      <c r="N68" s="19" t="s">
        <v>50</v>
      </c>
      <c r="O68" s="39">
        <v>44197</v>
      </c>
      <c r="P68" s="39">
        <v>44531</v>
      </c>
      <c r="Q68" s="19" t="s">
        <v>65</v>
      </c>
      <c r="R68" s="21"/>
    </row>
    <row r="69" s="1" customFormat="1" ht="39" customHeight="1" spans="1:18">
      <c r="A69" s="19">
        <v>19</v>
      </c>
      <c r="B69" s="19" t="s">
        <v>199</v>
      </c>
      <c r="C69" s="19" t="s">
        <v>200</v>
      </c>
      <c r="D69" s="19" t="s">
        <v>149</v>
      </c>
      <c r="E69" s="19" t="s">
        <v>146</v>
      </c>
      <c r="F69" s="19" t="s">
        <v>201</v>
      </c>
      <c r="G69" s="29">
        <v>21</v>
      </c>
      <c r="H69" s="29">
        <v>18</v>
      </c>
      <c r="I69" s="29">
        <v>3</v>
      </c>
      <c r="J69" s="47">
        <v>1230</v>
      </c>
      <c r="K69" s="47">
        <v>93</v>
      </c>
      <c r="L69" s="47">
        <v>402</v>
      </c>
      <c r="M69" s="47">
        <v>1</v>
      </c>
      <c r="N69" s="19" t="s">
        <v>50</v>
      </c>
      <c r="O69" s="39">
        <v>44197</v>
      </c>
      <c r="P69" s="39">
        <v>44531</v>
      </c>
      <c r="Q69" s="19" t="s">
        <v>202</v>
      </c>
      <c r="R69" s="19"/>
    </row>
    <row r="70" s="1" customFormat="1" ht="39" customHeight="1" spans="1:18">
      <c r="A70" s="19">
        <v>20</v>
      </c>
      <c r="B70" s="19" t="s">
        <v>203</v>
      </c>
      <c r="C70" s="19" t="s">
        <v>204</v>
      </c>
      <c r="D70" s="19" t="s">
        <v>149</v>
      </c>
      <c r="E70" s="19" t="s">
        <v>146</v>
      </c>
      <c r="F70" s="19" t="s">
        <v>205</v>
      </c>
      <c r="G70" s="29">
        <v>21</v>
      </c>
      <c r="H70" s="29">
        <v>20</v>
      </c>
      <c r="I70" s="29">
        <v>1</v>
      </c>
      <c r="J70" s="47">
        <v>2037</v>
      </c>
      <c r="K70" s="47">
        <v>46</v>
      </c>
      <c r="L70" s="47">
        <v>153</v>
      </c>
      <c r="M70" s="47">
        <v>1</v>
      </c>
      <c r="N70" s="19" t="s">
        <v>50</v>
      </c>
      <c r="O70" s="39">
        <v>44197</v>
      </c>
      <c r="P70" s="39">
        <v>44531</v>
      </c>
      <c r="Q70" s="19" t="s">
        <v>206</v>
      </c>
      <c r="R70" s="19"/>
    </row>
    <row r="71" s="4" customFormat="1" ht="36" customHeight="1" spans="1:18">
      <c r="A71" s="19">
        <v>21</v>
      </c>
      <c r="B71" s="21" t="s">
        <v>207</v>
      </c>
      <c r="C71" s="21" t="s">
        <v>207</v>
      </c>
      <c r="D71" s="19" t="s">
        <v>149</v>
      </c>
      <c r="E71" s="19" t="s">
        <v>146</v>
      </c>
      <c r="F71" s="21" t="s">
        <v>208</v>
      </c>
      <c r="G71" s="21">
        <v>11</v>
      </c>
      <c r="H71" s="21">
        <v>10</v>
      </c>
      <c r="I71" s="21">
        <v>1</v>
      </c>
      <c r="J71" s="25">
        <v>1145</v>
      </c>
      <c r="K71" s="25">
        <v>34</v>
      </c>
      <c r="L71" s="25">
        <v>115</v>
      </c>
      <c r="M71" s="25">
        <v>1</v>
      </c>
      <c r="N71" s="21" t="s">
        <v>50</v>
      </c>
      <c r="O71" s="48">
        <v>44197</v>
      </c>
      <c r="P71" s="48">
        <v>44531</v>
      </c>
      <c r="Q71" s="21" t="s">
        <v>77</v>
      </c>
      <c r="R71" s="21"/>
    </row>
    <row r="72" s="4" customFormat="1" ht="36" customHeight="1" spans="1:18">
      <c r="A72" s="19">
        <v>22</v>
      </c>
      <c r="B72" s="21" t="s">
        <v>209</v>
      </c>
      <c r="C72" s="21" t="s">
        <v>210</v>
      </c>
      <c r="D72" s="19" t="s">
        <v>149</v>
      </c>
      <c r="E72" s="19" t="s">
        <v>146</v>
      </c>
      <c r="F72" s="21" t="s">
        <v>211</v>
      </c>
      <c r="G72" s="21">
        <v>16</v>
      </c>
      <c r="H72" s="21">
        <v>15</v>
      </c>
      <c r="I72" s="21">
        <v>1</v>
      </c>
      <c r="J72" s="25">
        <v>4187</v>
      </c>
      <c r="K72" s="25">
        <v>52</v>
      </c>
      <c r="L72" s="25">
        <v>160</v>
      </c>
      <c r="M72" s="25">
        <v>1</v>
      </c>
      <c r="N72" s="21" t="s">
        <v>50</v>
      </c>
      <c r="O72" s="48">
        <v>44197</v>
      </c>
      <c r="P72" s="48">
        <v>44531</v>
      </c>
      <c r="Q72" s="21" t="s">
        <v>202</v>
      </c>
      <c r="R72" s="21"/>
    </row>
    <row r="73" s="1" customFormat="1" ht="39" customHeight="1" spans="1:18">
      <c r="A73" s="19">
        <v>23</v>
      </c>
      <c r="B73" s="19" t="s">
        <v>212</v>
      </c>
      <c r="C73" s="19" t="s">
        <v>213</v>
      </c>
      <c r="D73" s="19" t="s">
        <v>149</v>
      </c>
      <c r="E73" s="19" t="s">
        <v>146</v>
      </c>
      <c r="F73" s="19" t="s">
        <v>214</v>
      </c>
      <c r="G73" s="29">
        <v>13</v>
      </c>
      <c r="H73" s="29">
        <v>12</v>
      </c>
      <c r="I73" s="29">
        <v>1</v>
      </c>
      <c r="J73" s="47">
        <v>1022</v>
      </c>
      <c r="K73" s="47">
        <v>42</v>
      </c>
      <c r="L73" s="47">
        <v>135</v>
      </c>
      <c r="M73" s="47">
        <v>1</v>
      </c>
      <c r="N73" s="19" t="s">
        <v>50</v>
      </c>
      <c r="O73" s="39">
        <v>44197</v>
      </c>
      <c r="P73" s="39">
        <v>44531</v>
      </c>
      <c r="Q73" s="19" t="s">
        <v>206</v>
      </c>
      <c r="R73" s="19"/>
    </row>
    <row r="74" s="1" customFormat="1" ht="39" customHeight="1" spans="1:18">
      <c r="A74" s="19">
        <v>24</v>
      </c>
      <c r="B74" s="19" t="s">
        <v>199</v>
      </c>
      <c r="C74" s="19" t="s">
        <v>200</v>
      </c>
      <c r="D74" s="19" t="s">
        <v>149</v>
      </c>
      <c r="E74" s="19" t="s">
        <v>146</v>
      </c>
      <c r="F74" s="19" t="s">
        <v>215</v>
      </c>
      <c r="G74" s="29">
        <v>25</v>
      </c>
      <c r="H74" s="29">
        <v>22</v>
      </c>
      <c r="I74" s="29">
        <v>3</v>
      </c>
      <c r="J74" s="47">
        <v>1230</v>
      </c>
      <c r="K74" s="47">
        <v>93</v>
      </c>
      <c r="L74" s="47">
        <v>402</v>
      </c>
      <c r="M74" s="47">
        <v>1</v>
      </c>
      <c r="N74" s="19" t="s">
        <v>50</v>
      </c>
      <c r="O74" s="39">
        <v>44197</v>
      </c>
      <c r="P74" s="39">
        <v>44531</v>
      </c>
      <c r="Q74" s="19" t="s">
        <v>202</v>
      </c>
      <c r="R74" s="19"/>
    </row>
    <row r="75" s="3" customFormat="1" ht="46" customHeight="1" spans="1:18">
      <c r="A75" s="19">
        <v>25</v>
      </c>
      <c r="B75" s="30" t="s">
        <v>216</v>
      </c>
      <c r="C75" s="30" t="s">
        <v>217</v>
      </c>
      <c r="D75" s="19" t="s">
        <v>149</v>
      </c>
      <c r="E75" s="19" t="s">
        <v>146</v>
      </c>
      <c r="F75" s="30" t="s">
        <v>218</v>
      </c>
      <c r="G75" s="19">
        <v>17</v>
      </c>
      <c r="H75" s="25">
        <v>10</v>
      </c>
      <c r="I75" s="25">
        <v>7</v>
      </c>
      <c r="J75" s="25">
        <v>400</v>
      </c>
      <c r="K75" s="25">
        <v>5</v>
      </c>
      <c r="L75" s="25">
        <v>17</v>
      </c>
      <c r="M75" s="25">
        <v>1</v>
      </c>
      <c r="N75" s="19" t="s">
        <v>50</v>
      </c>
      <c r="O75" s="48">
        <v>44197</v>
      </c>
      <c r="P75" s="48">
        <v>44531</v>
      </c>
      <c r="Q75" s="21" t="s">
        <v>65</v>
      </c>
      <c r="R75" s="50"/>
    </row>
    <row r="76" s="1" customFormat="1" ht="47" customHeight="1" spans="1:18">
      <c r="A76" s="23" t="s">
        <v>122</v>
      </c>
      <c r="B76" s="53" t="s">
        <v>219</v>
      </c>
      <c r="C76" s="53"/>
      <c r="D76" s="53"/>
      <c r="E76" s="23"/>
      <c r="F76" s="53"/>
      <c r="G76" s="23">
        <v>524</v>
      </c>
      <c r="H76" s="54">
        <v>393</v>
      </c>
      <c r="I76" s="54">
        <v>131</v>
      </c>
      <c r="J76" s="54">
        <v>31037</v>
      </c>
      <c r="K76" s="54">
        <v>946</v>
      </c>
      <c r="L76" s="54">
        <v>3313</v>
      </c>
      <c r="M76" s="54">
        <v>37</v>
      </c>
      <c r="N76" s="21"/>
      <c r="O76" s="56"/>
      <c r="P76" s="56"/>
      <c r="Q76" s="59"/>
      <c r="R76" s="50"/>
    </row>
    <row r="77" s="1" customFormat="1" ht="32" customHeight="1" spans="1:18">
      <c r="A77" s="19">
        <v>1</v>
      </c>
      <c r="B77" s="30" t="s">
        <v>220</v>
      </c>
      <c r="C77" s="30" t="s">
        <v>221</v>
      </c>
      <c r="D77" s="19" t="s">
        <v>149</v>
      </c>
      <c r="E77" s="19" t="s">
        <v>219</v>
      </c>
      <c r="F77" s="30" t="s">
        <v>222</v>
      </c>
      <c r="G77" s="19">
        <v>16</v>
      </c>
      <c r="H77" s="25">
        <v>10</v>
      </c>
      <c r="I77" s="25">
        <v>6</v>
      </c>
      <c r="J77" s="25">
        <v>760</v>
      </c>
      <c r="K77" s="25">
        <v>11</v>
      </c>
      <c r="L77" s="25">
        <v>47</v>
      </c>
      <c r="M77" s="25">
        <v>1</v>
      </c>
      <c r="N77" s="19" t="s">
        <v>50</v>
      </c>
      <c r="O77" s="48">
        <v>44197</v>
      </c>
      <c r="P77" s="48">
        <v>44531</v>
      </c>
      <c r="Q77" s="21" t="s">
        <v>95</v>
      </c>
      <c r="R77" s="50"/>
    </row>
    <row r="78" s="1" customFormat="1" ht="32" customHeight="1" spans="1:18">
      <c r="A78" s="19">
        <v>2</v>
      </c>
      <c r="B78" s="30" t="s">
        <v>223</v>
      </c>
      <c r="C78" s="30" t="s">
        <v>224</v>
      </c>
      <c r="D78" s="30" t="s">
        <v>149</v>
      </c>
      <c r="E78" s="19" t="s">
        <v>219</v>
      </c>
      <c r="F78" s="30" t="s">
        <v>225</v>
      </c>
      <c r="G78" s="19">
        <v>10</v>
      </c>
      <c r="H78" s="25">
        <v>10</v>
      </c>
      <c r="I78" s="25">
        <v>0</v>
      </c>
      <c r="J78" s="25">
        <v>410</v>
      </c>
      <c r="K78" s="25">
        <v>16</v>
      </c>
      <c r="L78" s="25">
        <v>54</v>
      </c>
      <c r="M78" s="25">
        <v>1</v>
      </c>
      <c r="N78" s="21" t="s">
        <v>50</v>
      </c>
      <c r="O78" s="48">
        <v>44197</v>
      </c>
      <c r="P78" s="48">
        <v>44531</v>
      </c>
      <c r="Q78" s="21" t="s">
        <v>95</v>
      </c>
      <c r="R78" s="50"/>
    </row>
    <row r="79" s="1" customFormat="1" ht="32" customHeight="1" spans="1:18">
      <c r="A79" s="19">
        <v>3</v>
      </c>
      <c r="B79" s="30" t="s">
        <v>226</v>
      </c>
      <c r="C79" s="30" t="s">
        <v>227</v>
      </c>
      <c r="D79" s="19" t="s">
        <v>149</v>
      </c>
      <c r="E79" s="19" t="s">
        <v>219</v>
      </c>
      <c r="F79" s="30" t="s">
        <v>228</v>
      </c>
      <c r="G79" s="19">
        <v>18</v>
      </c>
      <c r="H79" s="25">
        <v>10</v>
      </c>
      <c r="I79" s="25">
        <v>8</v>
      </c>
      <c r="J79" s="25">
        <v>400</v>
      </c>
      <c r="K79" s="25">
        <v>7</v>
      </c>
      <c r="L79" s="25">
        <v>22</v>
      </c>
      <c r="M79" s="25">
        <v>1</v>
      </c>
      <c r="N79" s="19" t="s">
        <v>50</v>
      </c>
      <c r="O79" s="48">
        <v>44197</v>
      </c>
      <c r="P79" s="48">
        <v>44531</v>
      </c>
      <c r="Q79" s="21" t="s">
        <v>68</v>
      </c>
      <c r="R79" s="50"/>
    </row>
    <row r="80" s="1" customFormat="1" ht="32" customHeight="1" spans="1:18">
      <c r="A80" s="19">
        <v>4</v>
      </c>
      <c r="B80" s="30" t="s">
        <v>229</v>
      </c>
      <c r="C80" s="30" t="s">
        <v>230</v>
      </c>
      <c r="D80" s="19" t="s">
        <v>149</v>
      </c>
      <c r="E80" s="19" t="s">
        <v>219</v>
      </c>
      <c r="F80" s="30" t="s">
        <v>231</v>
      </c>
      <c r="G80" s="19">
        <v>10</v>
      </c>
      <c r="H80" s="25">
        <v>8</v>
      </c>
      <c r="I80" s="25">
        <v>2</v>
      </c>
      <c r="J80" s="25">
        <v>120</v>
      </c>
      <c r="K80" s="25">
        <v>3</v>
      </c>
      <c r="L80" s="25">
        <v>12</v>
      </c>
      <c r="M80" s="25">
        <v>1</v>
      </c>
      <c r="N80" s="19" t="s">
        <v>50</v>
      </c>
      <c r="O80" s="48">
        <v>44197</v>
      </c>
      <c r="P80" s="48">
        <v>44531</v>
      </c>
      <c r="Q80" s="21" t="s">
        <v>68</v>
      </c>
      <c r="R80" s="50"/>
    </row>
    <row r="81" s="1" customFormat="1" ht="32" customHeight="1" spans="1:18">
      <c r="A81" s="19">
        <v>5</v>
      </c>
      <c r="B81" s="19" t="s">
        <v>232</v>
      </c>
      <c r="C81" s="19" t="s">
        <v>232</v>
      </c>
      <c r="D81" s="19" t="s">
        <v>149</v>
      </c>
      <c r="E81" s="19" t="s">
        <v>219</v>
      </c>
      <c r="F81" s="19" t="s">
        <v>233</v>
      </c>
      <c r="G81" s="19">
        <v>30</v>
      </c>
      <c r="H81" s="19">
        <v>10</v>
      </c>
      <c r="I81" s="19">
        <v>20</v>
      </c>
      <c r="J81" s="24">
        <v>108</v>
      </c>
      <c r="K81" s="24">
        <v>5</v>
      </c>
      <c r="L81" s="24">
        <v>16</v>
      </c>
      <c r="M81" s="24">
        <v>1</v>
      </c>
      <c r="N81" s="19" t="s">
        <v>50</v>
      </c>
      <c r="O81" s="48">
        <v>44197</v>
      </c>
      <c r="P81" s="48">
        <v>44531</v>
      </c>
      <c r="Q81" s="19" t="s">
        <v>68</v>
      </c>
      <c r="R81" s="19"/>
    </row>
    <row r="82" s="1" customFormat="1" ht="32" customHeight="1" spans="1:18">
      <c r="A82" s="19">
        <v>6</v>
      </c>
      <c r="B82" s="30" t="s">
        <v>234</v>
      </c>
      <c r="C82" s="30" t="s">
        <v>234</v>
      </c>
      <c r="D82" s="19" t="s">
        <v>149</v>
      </c>
      <c r="E82" s="19" t="s">
        <v>219</v>
      </c>
      <c r="F82" s="30" t="s">
        <v>235</v>
      </c>
      <c r="G82" s="19">
        <v>15</v>
      </c>
      <c r="H82" s="25">
        <v>10</v>
      </c>
      <c r="I82" s="25">
        <v>5</v>
      </c>
      <c r="J82" s="25">
        <v>360</v>
      </c>
      <c r="K82" s="25">
        <v>8</v>
      </c>
      <c r="L82" s="25">
        <v>27</v>
      </c>
      <c r="M82" s="25">
        <v>1</v>
      </c>
      <c r="N82" s="19" t="s">
        <v>50</v>
      </c>
      <c r="O82" s="48">
        <v>44197</v>
      </c>
      <c r="P82" s="48">
        <v>44531</v>
      </c>
      <c r="Q82" s="21" t="s">
        <v>68</v>
      </c>
      <c r="R82" s="50"/>
    </row>
    <row r="83" s="1" customFormat="1" ht="32" customHeight="1" spans="1:18">
      <c r="A83" s="19">
        <v>7</v>
      </c>
      <c r="B83" s="30" t="s">
        <v>236</v>
      </c>
      <c r="C83" s="30" t="s">
        <v>236</v>
      </c>
      <c r="D83" s="19" t="s">
        <v>149</v>
      </c>
      <c r="E83" s="19" t="s">
        <v>219</v>
      </c>
      <c r="F83" s="30" t="s">
        <v>237</v>
      </c>
      <c r="G83" s="19">
        <v>20</v>
      </c>
      <c r="H83" s="25">
        <v>10</v>
      </c>
      <c r="I83" s="25">
        <v>10</v>
      </c>
      <c r="J83" s="25">
        <v>1100</v>
      </c>
      <c r="K83" s="25">
        <v>17</v>
      </c>
      <c r="L83" s="25">
        <v>54</v>
      </c>
      <c r="M83" s="25">
        <v>1</v>
      </c>
      <c r="N83" s="19" t="s">
        <v>50</v>
      </c>
      <c r="O83" s="48">
        <v>44197</v>
      </c>
      <c r="P83" s="48">
        <v>44531</v>
      </c>
      <c r="Q83" s="21" t="s">
        <v>68</v>
      </c>
      <c r="R83" s="50"/>
    </row>
    <row r="84" s="1" customFormat="1" ht="32" customHeight="1" spans="1:18">
      <c r="A84" s="19">
        <v>8</v>
      </c>
      <c r="B84" s="30" t="s">
        <v>238</v>
      </c>
      <c r="C84" s="30" t="s">
        <v>239</v>
      </c>
      <c r="D84" s="30" t="s">
        <v>149</v>
      </c>
      <c r="E84" s="19" t="s">
        <v>219</v>
      </c>
      <c r="F84" s="30" t="s">
        <v>240</v>
      </c>
      <c r="G84" s="19">
        <v>10</v>
      </c>
      <c r="H84" s="25">
        <v>10</v>
      </c>
      <c r="I84" s="25">
        <v>0</v>
      </c>
      <c r="J84" s="25">
        <v>4600</v>
      </c>
      <c r="K84" s="25">
        <v>230</v>
      </c>
      <c r="L84" s="25">
        <v>850</v>
      </c>
      <c r="M84" s="25">
        <v>1</v>
      </c>
      <c r="N84" s="21" t="s">
        <v>50</v>
      </c>
      <c r="O84" s="48">
        <v>44197</v>
      </c>
      <c r="P84" s="48">
        <v>44531</v>
      </c>
      <c r="Q84" s="21" t="s">
        <v>112</v>
      </c>
      <c r="R84" s="50"/>
    </row>
    <row r="85" s="1" customFormat="1" ht="32" customHeight="1" spans="1:18">
      <c r="A85" s="19">
        <v>9</v>
      </c>
      <c r="B85" s="30" t="s">
        <v>241</v>
      </c>
      <c r="C85" s="30" t="s">
        <v>242</v>
      </c>
      <c r="D85" s="19" t="s">
        <v>149</v>
      </c>
      <c r="E85" s="19" t="s">
        <v>219</v>
      </c>
      <c r="F85" s="30" t="s">
        <v>243</v>
      </c>
      <c r="G85" s="19">
        <v>15</v>
      </c>
      <c r="H85" s="25">
        <v>12</v>
      </c>
      <c r="I85" s="25">
        <v>3</v>
      </c>
      <c r="J85" s="25">
        <v>285</v>
      </c>
      <c r="K85" s="25">
        <v>13</v>
      </c>
      <c r="L85" s="25">
        <v>40</v>
      </c>
      <c r="M85" s="25">
        <v>1</v>
      </c>
      <c r="N85" s="19" t="s">
        <v>50</v>
      </c>
      <c r="O85" s="48">
        <v>44197</v>
      </c>
      <c r="P85" s="48">
        <v>44531</v>
      </c>
      <c r="Q85" s="21" t="s">
        <v>92</v>
      </c>
      <c r="R85" s="50"/>
    </row>
    <row r="86" s="1" customFormat="1" ht="36" customHeight="1" spans="1:18">
      <c r="A86" s="19">
        <v>10</v>
      </c>
      <c r="B86" s="30" t="s">
        <v>244</v>
      </c>
      <c r="C86" s="30" t="s">
        <v>245</v>
      </c>
      <c r="D86" s="19" t="s">
        <v>149</v>
      </c>
      <c r="E86" s="19" t="s">
        <v>219</v>
      </c>
      <c r="F86" s="30" t="s">
        <v>246</v>
      </c>
      <c r="G86" s="19">
        <v>10</v>
      </c>
      <c r="H86" s="25">
        <v>8</v>
      </c>
      <c r="I86" s="25">
        <v>2</v>
      </c>
      <c r="J86" s="25">
        <v>148</v>
      </c>
      <c r="K86" s="25">
        <v>5</v>
      </c>
      <c r="L86" s="25">
        <v>18</v>
      </c>
      <c r="M86" s="25">
        <v>1</v>
      </c>
      <c r="N86" s="19" t="s">
        <v>50</v>
      </c>
      <c r="O86" s="48">
        <v>44197</v>
      </c>
      <c r="P86" s="48">
        <v>44531</v>
      </c>
      <c r="Q86" s="21" t="s">
        <v>92</v>
      </c>
      <c r="R86" s="50"/>
    </row>
    <row r="87" s="1" customFormat="1" ht="32" customHeight="1" spans="1:18">
      <c r="A87" s="19">
        <v>11</v>
      </c>
      <c r="B87" s="30" t="s">
        <v>247</v>
      </c>
      <c r="C87" s="30" t="s">
        <v>248</v>
      </c>
      <c r="D87" s="19" t="s">
        <v>149</v>
      </c>
      <c r="E87" s="19" t="s">
        <v>219</v>
      </c>
      <c r="F87" s="30" t="s">
        <v>249</v>
      </c>
      <c r="G87" s="19">
        <v>15</v>
      </c>
      <c r="H87" s="25">
        <v>12</v>
      </c>
      <c r="I87" s="25">
        <v>3</v>
      </c>
      <c r="J87" s="25">
        <v>300</v>
      </c>
      <c r="K87" s="25">
        <v>7</v>
      </c>
      <c r="L87" s="25">
        <v>23</v>
      </c>
      <c r="M87" s="25">
        <v>1</v>
      </c>
      <c r="N87" s="19" t="s">
        <v>50</v>
      </c>
      <c r="O87" s="48">
        <v>44197</v>
      </c>
      <c r="P87" s="48">
        <v>44531</v>
      </c>
      <c r="Q87" s="21" t="s">
        <v>250</v>
      </c>
      <c r="R87" s="50"/>
    </row>
    <row r="88" s="1" customFormat="1" ht="32" customHeight="1" spans="1:18">
      <c r="A88" s="19">
        <v>12</v>
      </c>
      <c r="B88" s="30" t="s">
        <v>199</v>
      </c>
      <c r="C88" s="30" t="s">
        <v>200</v>
      </c>
      <c r="D88" s="30" t="s">
        <v>149</v>
      </c>
      <c r="E88" s="19" t="s">
        <v>219</v>
      </c>
      <c r="F88" s="30" t="s">
        <v>251</v>
      </c>
      <c r="G88" s="19">
        <v>5</v>
      </c>
      <c r="H88" s="25">
        <v>5</v>
      </c>
      <c r="I88" s="25">
        <v>0</v>
      </c>
      <c r="J88" s="25">
        <v>210</v>
      </c>
      <c r="K88" s="25">
        <v>29</v>
      </c>
      <c r="L88" s="25">
        <v>116</v>
      </c>
      <c r="M88" s="25">
        <v>1</v>
      </c>
      <c r="N88" s="21" t="s">
        <v>50</v>
      </c>
      <c r="O88" s="48">
        <v>44197</v>
      </c>
      <c r="P88" s="48">
        <v>44531</v>
      </c>
      <c r="Q88" s="21" t="s">
        <v>202</v>
      </c>
      <c r="R88" s="50"/>
    </row>
    <row r="89" s="1" customFormat="1" ht="32" customHeight="1" spans="1:18">
      <c r="A89" s="19">
        <v>13</v>
      </c>
      <c r="B89" s="30" t="s">
        <v>252</v>
      </c>
      <c r="C89" s="30" t="s">
        <v>253</v>
      </c>
      <c r="D89" s="30" t="s">
        <v>149</v>
      </c>
      <c r="E89" s="19" t="s">
        <v>219</v>
      </c>
      <c r="F89" s="30" t="s">
        <v>254</v>
      </c>
      <c r="G89" s="19">
        <v>10</v>
      </c>
      <c r="H89" s="25">
        <v>8</v>
      </c>
      <c r="I89" s="25">
        <v>2</v>
      </c>
      <c r="J89" s="25">
        <v>2551</v>
      </c>
      <c r="K89" s="25">
        <v>149</v>
      </c>
      <c r="L89" s="25">
        <v>605</v>
      </c>
      <c r="M89" s="25">
        <v>1</v>
      </c>
      <c r="N89" s="21" t="s">
        <v>50</v>
      </c>
      <c r="O89" s="48">
        <v>44197</v>
      </c>
      <c r="P89" s="48">
        <v>44531</v>
      </c>
      <c r="Q89" s="21" t="s">
        <v>202</v>
      </c>
      <c r="R89" s="50"/>
    </row>
    <row r="90" s="1" customFormat="1" ht="32" customHeight="1" spans="1:18">
      <c r="A90" s="19">
        <v>14</v>
      </c>
      <c r="B90" s="30" t="s">
        <v>255</v>
      </c>
      <c r="C90" s="30" t="s">
        <v>256</v>
      </c>
      <c r="D90" s="30" t="s">
        <v>149</v>
      </c>
      <c r="E90" s="19" t="s">
        <v>219</v>
      </c>
      <c r="F90" s="30" t="s">
        <v>257</v>
      </c>
      <c r="G90" s="19">
        <v>13</v>
      </c>
      <c r="H90" s="25">
        <v>10</v>
      </c>
      <c r="I90" s="25">
        <v>3</v>
      </c>
      <c r="J90" s="25">
        <v>270</v>
      </c>
      <c r="K90" s="25">
        <v>4</v>
      </c>
      <c r="L90" s="25">
        <v>15</v>
      </c>
      <c r="M90" s="25">
        <v>1</v>
      </c>
      <c r="N90" s="21" t="s">
        <v>50</v>
      </c>
      <c r="O90" s="48">
        <v>44197</v>
      </c>
      <c r="P90" s="48">
        <v>44531</v>
      </c>
      <c r="Q90" s="21" t="s">
        <v>173</v>
      </c>
      <c r="R90" s="50"/>
    </row>
    <row r="91" s="1" customFormat="1" ht="32" customHeight="1" spans="1:18">
      <c r="A91" s="19">
        <v>15</v>
      </c>
      <c r="B91" s="30" t="s">
        <v>258</v>
      </c>
      <c r="C91" s="30" t="s">
        <v>259</v>
      </c>
      <c r="D91" s="30" t="s">
        <v>149</v>
      </c>
      <c r="E91" s="19" t="s">
        <v>219</v>
      </c>
      <c r="F91" s="30" t="s">
        <v>260</v>
      </c>
      <c r="G91" s="19">
        <v>22</v>
      </c>
      <c r="H91" s="25">
        <v>20</v>
      </c>
      <c r="I91" s="25">
        <v>2</v>
      </c>
      <c r="J91" s="25">
        <v>2348</v>
      </c>
      <c r="K91" s="25">
        <v>21</v>
      </c>
      <c r="L91" s="25">
        <v>63</v>
      </c>
      <c r="M91" s="25">
        <v>1</v>
      </c>
      <c r="N91" s="21" t="s">
        <v>50</v>
      </c>
      <c r="O91" s="48">
        <v>44197</v>
      </c>
      <c r="P91" s="48">
        <v>44531</v>
      </c>
      <c r="Q91" s="21" t="s">
        <v>173</v>
      </c>
      <c r="R91" s="50"/>
    </row>
    <row r="92" s="1" customFormat="1" ht="32" customHeight="1" spans="1:18">
      <c r="A92" s="19">
        <v>16</v>
      </c>
      <c r="B92" s="30" t="s">
        <v>261</v>
      </c>
      <c r="C92" s="30" t="s">
        <v>61</v>
      </c>
      <c r="D92" s="19" t="s">
        <v>149</v>
      </c>
      <c r="E92" s="19" t="s">
        <v>219</v>
      </c>
      <c r="F92" s="30" t="s">
        <v>262</v>
      </c>
      <c r="G92" s="19">
        <v>10</v>
      </c>
      <c r="H92" s="25">
        <v>8</v>
      </c>
      <c r="I92" s="25">
        <v>2</v>
      </c>
      <c r="J92" s="25">
        <v>310</v>
      </c>
      <c r="K92" s="25">
        <v>17</v>
      </c>
      <c r="L92" s="25">
        <v>67</v>
      </c>
      <c r="M92" s="25">
        <v>1</v>
      </c>
      <c r="N92" s="19" t="s">
        <v>50</v>
      </c>
      <c r="O92" s="48">
        <v>44197</v>
      </c>
      <c r="P92" s="48">
        <v>44531</v>
      </c>
      <c r="Q92" s="21" t="s">
        <v>60</v>
      </c>
      <c r="R92" s="50"/>
    </row>
    <row r="93" s="1" customFormat="1" ht="32" customHeight="1" spans="1:18">
      <c r="A93" s="19">
        <v>17</v>
      </c>
      <c r="B93" s="30" t="s">
        <v>263</v>
      </c>
      <c r="C93" s="30" t="s">
        <v>264</v>
      </c>
      <c r="D93" s="19" t="s">
        <v>149</v>
      </c>
      <c r="E93" s="19" t="s">
        <v>219</v>
      </c>
      <c r="F93" s="30" t="s">
        <v>265</v>
      </c>
      <c r="G93" s="19">
        <v>20</v>
      </c>
      <c r="H93" s="25">
        <v>16</v>
      </c>
      <c r="I93" s="25">
        <v>4</v>
      </c>
      <c r="J93" s="25">
        <v>800</v>
      </c>
      <c r="K93" s="25">
        <v>40</v>
      </c>
      <c r="L93" s="25">
        <v>114</v>
      </c>
      <c r="M93" s="25">
        <v>1</v>
      </c>
      <c r="N93" s="19" t="s">
        <v>50</v>
      </c>
      <c r="O93" s="48">
        <v>44197</v>
      </c>
      <c r="P93" s="48">
        <v>44531</v>
      </c>
      <c r="Q93" s="21" t="s">
        <v>87</v>
      </c>
      <c r="R93" s="50"/>
    </row>
    <row r="94" s="1" customFormat="1" ht="32" customHeight="1" spans="1:18">
      <c r="A94" s="19">
        <v>18</v>
      </c>
      <c r="B94" s="30" t="s">
        <v>118</v>
      </c>
      <c r="C94" s="30" t="s">
        <v>119</v>
      </c>
      <c r="D94" s="19" t="s">
        <v>149</v>
      </c>
      <c r="E94" s="19" t="s">
        <v>219</v>
      </c>
      <c r="F94" s="30" t="s">
        <v>266</v>
      </c>
      <c r="G94" s="19">
        <v>15</v>
      </c>
      <c r="H94" s="25">
        <v>10</v>
      </c>
      <c r="I94" s="25">
        <v>5</v>
      </c>
      <c r="J94" s="25">
        <v>2432</v>
      </c>
      <c r="K94" s="25">
        <v>38</v>
      </c>
      <c r="L94" s="25">
        <v>120</v>
      </c>
      <c r="M94" s="25">
        <v>1</v>
      </c>
      <c r="N94" s="19" t="s">
        <v>50</v>
      </c>
      <c r="O94" s="48">
        <v>44197</v>
      </c>
      <c r="P94" s="48">
        <v>44531</v>
      </c>
      <c r="Q94" s="21" t="s">
        <v>121</v>
      </c>
      <c r="R94" s="50"/>
    </row>
    <row r="95" s="1" customFormat="1" ht="32" customHeight="1" spans="1:18">
      <c r="A95" s="19">
        <v>19</v>
      </c>
      <c r="B95" s="30" t="s">
        <v>267</v>
      </c>
      <c r="C95" s="30" t="s">
        <v>268</v>
      </c>
      <c r="D95" s="19" t="s">
        <v>149</v>
      </c>
      <c r="E95" s="19" t="s">
        <v>219</v>
      </c>
      <c r="F95" s="30" t="s">
        <v>269</v>
      </c>
      <c r="G95" s="19">
        <v>20</v>
      </c>
      <c r="H95" s="25">
        <v>16</v>
      </c>
      <c r="I95" s="25">
        <v>4</v>
      </c>
      <c r="J95" s="25">
        <v>300</v>
      </c>
      <c r="K95" s="25">
        <v>12</v>
      </c>
      <c r="L95" s="25">
        <v>37</v>
      </c>
      <c r="M95" s="25">
        <v>1</v>
      </c>
      <c r="N95" s="19" t="s">
        <v>50</v>
      </c>
      <c r="O95" s="48">
        <v>44197</v>
      </c>
      <c r="P95" s="48">
        <v>44531</v>
      </c>
      <c r="Q95" s="21" t="s">
        <v>121</v>
      </c>
      <c r="R95" s="50"/>
    </row>
    <row r="96" s="1" customFormat="1" ht="32" customHeight="1" spans="1:18">
      <c r="A96" s="19">
        <v>20</v>
      </c>
      <c r="B96" s="30" t="s">
        <v>270</v>
      </c>
      <c r="C96" s="30" t="s">
        <v>271</v>
      </c>
      <c r="D96" s="19" t="s">
        <v>149</v>
      </c>
      <c r="E96" s="19" t="s">
        <v>219</v>
      </c>
      <c r="F96" s="30" t="s">
        <v>272</v>
      </c>
      <c r="G96" s="19">
        <v>18</v>
      </c>
      <c r="H96" s="25">
        <v>10</v>
      </c>
      <c r="I96" s="25">
        <v>8</v>
      </c>
      <c r="J96" s="25">
        <v>140</v>
      </c>
      <c r="K96" s="25">
        <v>4</v>
      </c>
      <c r="L96" s="25">
        <v>15</v>
      </c>
      <c r="M96" s="25">
        <v>1</v>
      </c>
      <c r="N96" s="19" t="s">
        <v>50</v>
      </c>
      <c r="O96" s="48">
        <v>44197</v>
      </c>
      <c r="P96" s="48">
        <v>44531</v>
      </c>
      <c r="Q96" s="21" t="s">
        <v>121</v>
      </c>
      <c r="R96" s="50"/>
    </row>
    <row r="97" s="1" customFormat="1" ht="32" customHeight="1" spans="1:18">
      <c r="A97" s="19">
        <v>21</v>
      </c>
      <c r="B97" s="30" t="s">
        <v>273</v>
      </c>
      <c r="C97" s="30" t="s">
        <v>274</v>
      </c>
      <c r="D97" s="19" t="s">
        <v>149</v>
      </c>
      <c r="E97" s="19" t="s">
        <v>219</v>
      </c>
      <c r="F97" s="30" t="s">
        <v>275</v>
      </c>
      <c r="G97" s="19">
        <v>26</v>
      </c>
      <c r="H97" s="25">
        <v>12</v>
      </c>
      <c r="I97" s="25">
        <v>14</v>
      </c>
      <c r="J97" s="25">
        <v>352</v>
      </c>
      <c r="K97" s="25">
        <v>5</v>
      </c>
      <c r="L97" s="25">
        <v>15</v>
      </c>
      <c r="M97" s="25">
        <v>1</v>
      </c>
      <c r="N97" s="19" t="s">
        <v>50</v>
      </c>
      <c r="O97" s="48">
        <v>44197</v>
      </c>
      <c r="P97" s="48">
        <v>44531</v>
      </c>
      <c r="Q97" s="21" t="s">
        <v>276</v>
      </c>
      <c r="R97" s="50"/>
    </row>
    <row r="98" s="1" customFormat="1" ht="32" customHeight="1" spans="1:18">
      <c r="A98" s="19">
        <v>22</v>
      </c>
      <c r="B98" s="30" t="s">
        <v>277</v>
      </c>
      <c r="C98" s="30" t="s">
        <v>278</v>
      </c>
      <c r="D98" s="30" t="s">
        <v>149</v>
      </c>
      <c r="E98" s="19" t="s">
        <v>219</v>
      </c>
      <c r="F98" s="30" t="s">
        <v>279</v>
      </c>
      <c r="G98" s="19">
        <v>5</v>
      </c>
      <c r="H98" s="25">
        <v>5</v>
      </c>
      <c r="I98" s="25">
        <v>0</v>
      </c>
      <c r="J98" s="25">
        <v>328</v>
      </c>
      <c r="K98" s="25">
        <v>10</v>
      </c>
      <c r="L98" s="25">
        <v>33</v>
      </c>
      <c r="M98" s="25">
        <v>1</v>
      </c>
      <c r="N98" s="21" t="s">
        <v>50</v>
      </c>
      <c r="O98" s="48">
        <v>44197</v>
      </c>
      <c r="P98" s="48">
        <v>44531</v>
      </c>
      <c r="Q98" s="21" t="s">
        <v>109</v>
      </c>
      <c r="R98" s="50"/>
    </row>
    <row r="99" s="1" customFormat="1" ht="30" customHeight="1" spans="1:18">
      <c r="A99" s="19">
        <v>23</v>
      </c>
      <c r="B99" s="19" t="s">
        <v>280</v>
      </c>
      <c r="C99" s="19" t="s">
        <v>281</v>
      </c>
      <c r="D99" s="19" t="s">
        <v>149</v>
      </c>
      <c r="E99" s="19" t="s">
        <v>219</v>
      </c>
      <c r="F99" s="19" t="s">
        <v>282</v>
      </c>
      <c r="G99" s="19">
        <v>16</v>
      </c>
      <c r="H99" s="19">
        <v>16</v>
      </c>
      <c r="I99" s="19">
        <v>0</v>
      </c>
      <c r="J99" s="19">
        <v>96</v>
      </c>
      <c r="K99" s="19">
        <v>3</v>
      </c>
      <c r="L99" s="19">
        <v>12</v>
      </c>
      <c r="M99" s="19">
        <v>1</v>
      </c>
      <c r="N99" s="19" t="s">
        <v>50</v>
      </c>
      <c r="O99" s="48">
        <v>44197</v>
      </c>
      <c r="P99" s="48">
        <v>44531</v>
      </c>
      <c r="Q99" s="19" t="s">
        <v>173</v>
      </c>
      <c r="R99" s="19"/>
    </row>
    <row r="100" s="1" customFormat="1" ht="30" customHeight="1" spans="1:18">
      <c r="A100" s="19">
        <v>24</v>
      </c>
      <c r="B100" s="19" t="s">
        <v>283</v>
      </c>
      <c r="C100" s="19" t="s">
        <v>284</v>
      </c>
      <c r="D100" s="19" t="s">
        <v>149</v>
      </c>
      <c r="E100" s="19" t="s">
        <v>219</v>
      </c>
      <c r="F100" s="19" t="s">
        <v>285</v>
      </c>
      <c r="G100" s="19">
        <v>20</v>
      </c>
      <c r="H100" s="19">
        <v>15</v>
      </c>
      <c r="I100" s="19">
        <v>5</v>
      </c>
      <c r="J100" s="19">
        <v>3650</v>
      </c>
      <c r="K100" s="19">
        <v>40</v>
      </c>
      <c r="L100" s="19">
        <v>135</v>
      </c>
      <c r="M100" s="19">
        <v>1</v>
      </c>
      <c r="N100" s="19" t="s">
        <v>50</v>
      </c>
      <c r="O100" s="48">
        <v>44197</v>
      </c>
      <c r="P100" s="48">
        <v>44531</v>
      </c>
      <c r="Q100" s="19" t="s">
        <v>202</v>
      </c>
      <c r="R100" s="19"/>
    </row>
    <row r="101" s="1" customFormat="1" ht="32" customHeight="1" spans="1:18">
      <c r="A101" s="19">
        <v>25</v>
      </c>
      <c r="B101" s="30" t="s">
        <v>286</v>
      </c>
      <c r="C101" s="30" t="s">
        <v>287</v>
      </c>
      <c r="D101" s="30" t="s">
        <v>149</v>
      </c>
      <c r="E101" s="19" t="s">
        <v>219</v>
      </c>
      <c r="F101" s="30" t="s">
        <v>288</v>
      </c>
      <c r="G101" s="19">
        <v>15</v>
      </c>
      <c r="H101" s="25">
        <v>10</v>
      </c>
      <c r="I101" s="25">
        <v>5</v>
      </c>
      <c r="J101" s="25">
        <v>3194</v>
      </c>
      <c r="K101" s="25">
        <v>43</v>
      </c>
      <c r="L101" s="25">
        <v>137</v>
      </c>
      <c r="M101" s="25">
        <v>1</v>
      </c>
      <c r="N101" s="21" t="s">
        <v>50</v>
      </c>
      <c r="O101" s="48">
        <v>44197</v>
      </c>
      <c r="P101" s="48">
        <v>44531</v>
      </c>
      <c r="Q101" s="21" t="s">
        <v>112</v>
      </c>
      <c r="R101" s="50"/>
    </row>
    <row r="102" s="1" customFormat="1" ht="39" customHeight="1" spans="1:18">
      <c r="A102" s="19">
        <v>26</v>
      </c>
      <c r="B102" s="19" t="s">
        <v>289</v>
      </c>
      <c r="C102" s="19" t="s">
        <v>290</v>
      </c>
      <c r="D102" s="19" t="s">
        <v>149</v>
      </c>
      <c r="E102" s="19" t="s">
        <v>219</v>
      </c>
      <c r="F102" s="19" t="s">
        <v>291</v>
      </c>
      <c r="G102" s="29">
        <v>29</v>
      </c>
      <c r="H102" s="29">
        <v>29</v>
      </c>
      <c r="I102" s="29">
        <v>0</v>
      </c>
      <c r="J102" s="47">
        <v>805</v>
      </c>
      <c r="K102" s="47">
        <v>20</v>
      </c>
      <c r="L102" s="47">
        <v>67</v>
      </c>
      <c r="M102" s="47">
        <v>1</v>
      </c>
      <c r="N102" s="19" t="s">
        <v>50</v>
      </c>
      <c r="O102" s="39">
        <v>44197</v>
      </c>
      <c r="P102" s="39">
        <v>44531</v>
      </c>
      <c r="Q102" s="19" t="s">
        <v>173</v>
      </c>
      <c r="R102" s="19"/>
    </row>
    <row r="103" s="1" customFormat="1" ht="39" customHeight="1" spans="1:18">
      <c r="A103" s="19">
        <v>27</v>
      </c>
      <c r="B103" s="19" t="s">
        <v>292</v>
      </c>
      <c r="C103" s="19" t="s">
        <v>110</v>
      </c>
      <c r="D103" s="19" t="s">
        <v>149</v>
      </c>
      <c r="E103" s="19" t="s">
        <v>219</v>
      </c>
      <c r="F103" s="19" t="s">
        <v>293</v>
      </c>
      <c r="G103" s="29">
        <v>15</v>
      </c>
      <c r="H103" s="29">
        <v>12</v>
      </c>
      <c r="I103" s="29">
        <v>3</v>
      </c>
      <c r="J103" s="47">
        <v>905</v>
      </c>
      <c r="K103" s="47">
        <v>23</v>
      </c>
      <c r="L103" s="47">
        <v>73</v>
      </c>
      <c r="M103" s="47">
        <v>1</v>
      </c>
      <c r="N103" s="19" t="s">
        <v>50</v>
      </c>
      <c r="O103" s="39">
        <v>44197</v>
      </c>
      <c r="P103" s="39">
        <v>44531</v>
      </c>
      <c r="Q103" s="19" t="s">
        <v>109</v>
      </c>
      <c r="R103" s="19"/>
    </row>
    <row r="104" s="1" customFormat="1" ht="32" customHeight="1" spans="1:18">
      <c r="A104" s="19">
        <v>28</v>
      </c>
      <c r="B104" s="30" t="s">
        <v>294</v>
      </c>
      <c r="C104" s="30" t="s">
        <v>295</v>
      </c>
      <c r="D104" s="19" t="s">
        <v>149</v>
      </c>
      <c r="E104" s="19" t="s">
        <v>219</v>
      </c>
      <c r="F104" s="30" t="s">
        <v>296</v>
      </c>
      <c r="G104" s="19">
        <v>12</v>
      </c>
      <c r="H104" s="25">
        <v>10</v>
      </c>
      <c r="I104" s="25">
        <v>2</v>
      </c>
      <c r="J104" s="25">
        <v>180</v>
      </c>
      <c r="K104" s="25">
        <v>10</v>
      </c>
      <c r="L104" s="25">
        <v>30</v>
      </c>
      <c r="M104" s="25">
        <v>1</v>
      </c>
      <c r="N104" s="19" t="s">
        <v>50</v>
      </c>
      <c r="O104" s="48">
        <v>44197</v>
      </c>
      <c r="P104" s="48">
        <v>44531</v>
      </c>
      <c r="Q104" s="21" t="s">
        <v>250</v>
      </c>
      <c r="R104" s="50"/>
    </row>
    <row r="105" s="1" customFormat="1" ht="32" customHeight="1" spans="1:18">
      <c r="A105" s="19">
        <v>29</v>
      </c>
      <c r="B105" s="30" t="s">
        <v>294</v>
      </c>
      <c r="C105" s="30" t="s">
        <v>295</v>
      </c>
      <c r="D105" s="19" t="s">
        <v>149</v>
      </c>
      <c r="E105" s="19" t="s">
        <v>219</v>
      </c>
      <c r="F105" s="30" t="s">
        <v>297</v>
      </c>
      <c r="G105" s="19">
        <v>12</v>
      </c>
      <c r="H105" s="25">
        <v>10</v>
      </c>
      <c r="I105" s="25">
        <v>2</v>
      </c>
      <c r="J105" s="25">
        <v>180</v>
      </c>
      <c r="K105" s="25">
        <v>10</v>
      </c>
      <c r="L105" s="25">
        <v>30</v>
      </c>
      <c r="M105" s="25">
        <v>1</v>
      </c>
      <c r="N105" s="19" t="s">
        <v>50</v>
      </c>
      <c r="O105" s="48">
        <v>44197</v>
      </c>
      <c r="P105" s="48">
        <v>44531</v>
      </c>
      <c r="Q105" s="21" t="s">
        <v>250</v>
      </c>
      <c r="R105" s="50"/>
    </row>
    <row r="106" s="1" customFormat="1" ht="32" customHeight="1" spans="1:18">
      <c r="A106" s="19">
        <v>30</v>
      </c>
      <c r="B106" s="30" t="s">
        <v>298</v>
      </c>
      <c r="C106" s="30" t="s">
        <v>66</v>
      </c>
      <c r="D106" s="19" t="s">
        <v>149</v>
      </c>
      <c r="E106" s="19" t="s">
        <v>219</v>
      </c>
      <c r="F106" s="30" t="s">
        <v>299</v>
      </c>
      <c r="G106" s="19">
        <v>8</v>
      </c>
      <c r="H106" s="25">
        <v>6</v>
      </c>
      <c r="I106" s="25">
        <v>2</v>
      </c>
      <c r="J106" s="25">
        <v>140</v>
      </c>
      <c r="K106" s="25">
        <v>4</v>
      </c>
      <c r="L106" s="25">
        <v>15</v>
      </c>
      <c r="M106" s="25">
        <v>1</v>
      </c>
      <c r="N106" s="19" t="s">
        <v>50</v>
      </c>
      <c r="O106" s="48">
        <v>44197</v>
      </c>
      <c r="P106" s="48">
        <v>44531</v>
      </c>
      <c r="Q106" s="21" t="s">
        <v>65</v>
      </c>
      <c r="R106" s="50"/>
    </row>
    <row r="107" s="1" customFormat="1" ht="32" customHeight="1" spans="1:18">
      <c r="A107" s="19">
        <v>31</v>
      </c>
      <c r="B107" s="30" t="s">
        <v>300</v>
      </c>
      <c r="C107" s="30" t="s">
        <v>301</v>
      </c>
      <c r="D107" s="19" t="s">
        <v>149</v>
      </c>
      <c r="E107" s="19" t="s">
        <v>219</v>
      </c>
      <c r="F107" s="30" t="s">
        <v>302</v>
      </c>
      <c r="G107" s="19">
        <v>10</v>
      </c>
      <c r="H107" s="25">
        <v>8</v>
      </c>
      <c r="I107" s="25">
        <v>2</v>
      </c>
      <c r="J107" s="25">
        <v>1279</v>
      </c>
      <c r="K107" s="25">
        <v>65</v>
      </c>
      <c r="L107" s="25">
        <v>208</v>
      </c>
      <c r="M107" s="25">
        <v>1</v>
      </c>
      <c r="N107" s="19" t="s">
        <v>50</v>
      </c>
      <c r="O107" s="48">
        <v>44197</v>
      </c>
      <c r="P107" s="48">
        <v>44531</v>
      </c>
      <c r="Q107" s="21" t="s">
        <v>87</v>
      </c>
      <c r="R107" s="50"/>
    </row>
    <row r="108" s="1" customFormat="1" ht="32" customHeight="1" spans="1:18">
      <c r="A108" s="19">
        <v>32</v>
      </c>
      <c r="B108" s="30" t="s">
        <v>303</v>
      </c>
      <c r="C108" s="30" t="s">
        <v>304</v>
      </c>
      <c r="D108" s="19" t="s">
        <v>149</v>
      </c>
      <c r="E108" s="19" t="s">
        <v>219</v>
      </c>
      <c r="F108" s="30" t="s">
        <v>305</v>
      </c>
      <c r="G108" s="19">
        <v>5</v>
      </c>
      <c r="H108" s="25">
        <v>5</v>
      </c>
      <c r="I108" s="25">
        <v>0</v>
      </c>
      <c r="J108" s="25">
        <v>750</v>
      </c>
      <c r="K108" s="25">
        <v>17</v>
      </c>
      <c r="L108" s="25">
        <v>54</v>
      </c>
      <c r="M108" s="25">
        <v>1</v>
      </c>
      <c r="N108" s="19" t="s">
        <v>50</v>
      </c>
      <c r="O108" s="48">
        <v>44197</v>
      </c>
      <c r="P108" s="48">
        <v>44531</v>
      </c>
      <c r="Q108" s="21" t="s">
        <v>105</v>
      </c>
      <c r="R108" s="50"/>
    </row>
    <row r="109" s="1" customFormat="1" ht="32" customHeight="1" spans="1:18">
      <c r="A109" s="19">
        <v>33</v>
      </c>
      <c r="B109" s="30" t="s">
        <v>306</v>
      </c>
      <c r="C109" s="30" t="s">
        <v>307</v>
      </c>
      <c r="D109" s="19" t="s">
        <v>149</v>
      </c>
      <c r="E109" s="19" t="s">
        <v>219</v>
      </c>
      <c r="F109" s="30" t="s">
        <v>308</v>
      </c>
      <c r="G109" s="19">
        <v>10</v>
      </c>
      <c r="H109" s="25">
        <v>8</v>
      </c>
      <c r="I109" s="25">
        <v>2</v>
      </c>
      <c r="J109" s="25">
        <v>300</v>
      </c>
      <c r="K109" s="25">
        <v>8</v>
      </c>
      <c r="L109" s="25">
        <v>20</v>
      </c>
      <c r="M109" s="25">
        <v>1</v>
      </c>
      <c r="N109" s="19" t="s">
        <v>50</v>
      </c>
      <c r="O109" s="48">
        <v>44197</v>
      </c>
      <c r="P109" s="48">
        <v>44531</v>
      </c>
      <c r="Q109" s="21" t="s">
        <v>250</v>
      </c>
      <c r="R109" s="50"/>
    </row>
    <row r="110" s="1" customFormat="1" ht="32" customHeight="1" spans="1:18">
      <c r="A110" s="19">
        <v>34</v>
      </c>
      <c r="B110" s="30" t="s">
        <v>309</v>
      </c>
      <c r="C110" s="30" t="s">
        <v>309</v>
      </c>
      <c r="D110" s="19" t="s">
        <v>149</v>
      </c>
      <c r="E110" s="19" t="s">
        <v>219</v>
      </c>
      <c r="F110" s="30" t="s">
        <v>310</v>
      </c>
      <c r="G110" s="19">
        <v>15</v>
      </c>
      <c r="H110" s="25">
        <v>12</v>
      </c>
      <c r="I110" s="25">
        <v>3</v>
      </c>
      <c r="J110" s="25">
        <v>186</v>
      </c>
      <c r="K110" s="25">
        <v>12</v>
      </c>
      <c r="L110" s="25">
        <v>37</v>
      </c>
      <c r="M110" s="25">
        <v>1</v>
      </c>
      <c r="N110" s="19" t="s">
        <v>50</v>
      </c>
      <c r="O110" s="48">
        <v>44197</v>
      </c>
      <c r="P110" s="48">
        <v>44531</v>
      </c>
      <c r="Q110" s="21" t="s">
        <v>202</v>
      </c>
      <c r="R110" s="50"/>
    </row>
    <row r="111" s="1" customFormat="1" ht="32" customHeight="1" spans="1:18">
      <c r="A111" s="19">
        <v>35</v>
      </c>
      <c r="B111" s="30" t="s">
        <v>311</v>
      </c>
      <c r="C111" s="30" t="s">
        <v>312</v>
      </c>
      <c r="D111" s="19" t="s">
        <v>149</v>
      </c>
      <c r="E111" s="19" t="s">
        <v>219</v>
      </c>
      <c r="F111" s="30" t="s">
        <v>313</v>
      </c>
      <c r="G111" s="19">
        <v>7</v>
      </c>
      <c r="H111" s="25">
        <v>6</v>
      </c>
      <c r="I111" s="25">
        <v>1</v>
      </c>
      <c r="J111" s="25">
        <v>210</v>
      </c>
      <c r="K111" s="25">
        <v>13</v>
      </c>
      <c r="L111" s="25">
        <v>42</v>
      </c>
      <c r="M111" s="25">
        <v>1</v>
      </c>
      <c r="N111" s="19" t="s">
        <v>50</v>
      </c>
      <c r="O111" s="48">
        <v>44197</v>
      </c>
      <c r="P111" s="48">
        <v>44531</v>
      </c>
      <c r="Q111" s="21" t="s">
        <v>314</v>
      </c>
      <c r="R111" s="50"/>
    </row>
    <row r="112" s="1" customFormat="1" ht="32" customHeight="1" spans="1:18">
      <c r="A112" s="19">
        <v>36</v>
      </c>
      <c r="B112" s="30" t="s">
        <v>315</v>
      </c>
      <c r="C112" s="30" t="s">
        <v>315</v>
      </c>
      <c r="D112" s="19" t="s">
        <v>149</v>
      </c>
      <c r="E112" s="19" t="s">
        <v>219</v>
      </c>
      <c r="F112" s="30" t="s">
        <v>313</v>
      </c>
      <c r="G112" s="19">
        <v>9</v>
      </c>
      <c r="H112" s="25">
        <v>8</v>
      </c>
      <c r="I112" s="25">
        <v>1</v>
      </c>
      <c r="J112" s="25">
        <v>270</v>
      </c>
      <c r="K112" s="25">
        <v>15</v>
      </c>
      <c r="L112" s="25">
        <v>52</v>
      </c>
      <c r="M112" s="25">
        <v>1</v>
      </c>
      <c r="N112" s="19" t="s">
        <v>50</v>
      </c>
      <c r="O112" s="48">
        <v>44197</v>
      </c>
      <c r="P112" s="48">
        <v>44531</v>
      </c>
      <c r="Q112" s="21" t="s">
        <v>105</v>
      </c>
      <c r="R112" s="50"/>
    </row>
    <row r="113" s="1" customFormat="1" ht="32" customHeight="1" spans="1:18">
      <c r="A113" s="19">
        <v>37</v>
      </c>
      <c r="B113" s="30" t="s">
        <v>316</v>
      </c>
      <c r="C113" s="30" t="s">
        <v>317</v>
      </c>
      <c r="D113" s="19" t="s">
        <v>149</v>
      </c>
      <c r="E113" s="19" t="s">
        <v>219</v>
      </c>
      <c r="F113" s="30" t="s">
        <v>313</v>
      </c>
      <c r="G113" s="19">
        <v>8</v>
      </c>
      <c r="H113" s="25">
        <v>8</v>
      </c>
      <c r="I113" s="25">
        <v>0</v>
      </c>
      <c r="J113" s="25">
        <v>260</v>
      </c>
      <c r="K113" s="25">
        <v>12</v>
      </c>
      <c r="L113" s="25">
        <v>38</v>
      </c>
      <c r="M113" s="25">
        <v>1</v>
      </c>
      <c r="N113" s="19" t="s">
        <v>50</v>
      </c>
      <c r="O113" s="48">
        <v>44197</v>
      </c>
      <c r="P113" s="48">
        <v>44531</v>
      </c>
      <c r="Q113" s="21" t="s">
        <v>92</v>
      </c>
      <c r="R113" s="50"/>
    </row>
    <row r="114" s="1" customFormat="1" ht="44" customHeight="1" spans="1:18">
      <c r="A114" s="23" t="s">
        <v>318</v>
      </c>
      <c r="B114" s="23" t="s">
        <v>319</v>
      </c>
      <c r="C114" s="23" t="s">
        <v>42</v>
      </c>
      <c r="D114" s="23" t="s">
        <v>149</v>
      </c>
      <c r="E114" s="23" t="s">
        <v>320</v>
      </c>
      <c r="F114" s="23" t="s">
        <v>321</v>
      </c>
      <c r="G114" s="28">
        <v>350</v>
      </c>
      <c r="H114" s="28">
        <v>350</v>
      </c>
      <c r="I114" s="28">
        <v>0</v>
      </c>
      <c r="J114" s="45">
        <v>7000</v>
      </c>
      <c r="K114" s="45">
        <v>2187</v>
      </c>
      <c r="L114" s="45">
        <v>7000</v>
      </c>
      <c r="M114" s="45">
        <v>28</v>
      </c>
      <c r="N114" s="23" t="s">
        <v>50</v>
      </c>
      <c r="O114" s="40">
        <v>44197</v>
      </c>
      <c r="P114" s="41">
        <v>44531</v>
      </c>
      <c r="Q114" s="23" t="s">
        <v>319</v>
      </c>
      <c r="R114" s="23"/>
    </row>
    <row r="115" s="1" customFormat="1" ht="44" customHeight="1" spans="1:18">
      <c r="A115" s="23" t="s">
        <v>322</v>
      </c>
      <c r="B115" s="23" t="s">
        <v>323</v>
      </c>
      <c r="C115" s="23" t="s">
        <v>42</v>
      </c>
      <c r="D115" s="23" t="s">
        <v>149</v>
      </c>
      <c r="E115" s="23" t="s">
        <v>324</v>
      </c>
      <c r="F115" s="23" t="s">
        <v>325</v>
      </c>
      <c r="G115" s="28">
        <v>260</v>
      </c>
      <c r="H115" s="28">
        <v>260</v>
      </c>
      <c r="I115" s="28">
        <v>0</v>
      </c>
      <c r="J115" s="45">
        <v>5960</v>
      </c>
      <c r="K115" s="45">
        <v>250</v>
      </c>
      <c r="L115" s="45">
        <v>250</v>
      </c>
      <c r="M115" s="45">
        <v>25</v>
      </c>
      <c r="N115" s="23" t="s">
        <v>50</v>
      </c>
      <c r="O115" s="40">
        <v>44440</v>
      </c>
      <c r="P115" s="41">
        <v>44531</v>
      </c>
      <c r="Q115" s="23" t="s">
        <v>326</v>
      </c>
      <c r="R115" s="23"/>
    </row>
    <row r="116" s="1" customFormat="1" ht="44" customHeight="1" spans="1:18">
      <c r="A116" s="23" t="s">
        <v>327</v>
      </c>
      <c r="B116" s="23" t="s">
        <v>328</v>
      </c>
      <c r="C116" s="23"/>
      <c r="D116" s="23"/>
      <c r="E116" s="23"/>
      <c r="F116" s="23"/>
      <c r="G116" s="28">
        <v>47</v>
      </c>
      <c r="H116" s="28">
        <v>40</v>
      </c>
      <c r="I116" s="28">
        <v>7</v>
      </c>
      <c r="J116" s="45">
        <v>4800</v>
      </c>
      <c r="K116" s="45">
        <v>156</v>
      </c>
      <c r="L116" s="45">
        <v>500</v>
      </c>
      <c r="M116" s="45">
        <v>2</v>
      </c>
      <c r="N116" s="23"/>
      <c r="O116" s="40"/>
      <c r="P116" s="41"/>
      <c r="Q116" s="23"/>
      <c r="R116" s="23"/>
    </row>
    <row r="117" s="1" customFormat="1" ht="32" customHeight="1" spans="1:18">
      <c r="A117" s="19">
        <v>1</v>
      </c>
      <c r="B117" s="30" t="s">
        <v>329</v>
      </c>
      <c r="C117" s="30" t="s">
        <v>330</v>
      </c>
      <c r="D117" s="30" t="s">
        <v>149</v>
      </c>
      <c r="E117" s="19" t="s">
        <v>331</v>
      </c>
      <c r="F117" s="30" t="s">
        <v>332</v>
      </c>
      <c r="G117" s="19">
        <v>25</v>
      </c>
      <c r="H117" s="25">
        <v>20</v>
      </c>
      <c r="I117" s="25">
        <v>5</v>
      </c>
      <c r="J117" s="25">
        <v>2400</v>
      </c>
      <c r="K117" s="25">
        <v>78</v>
      </c>
      <c r="L117" s="25">
        <v>250</v>
      </c>
      <c r="M117" s="25">
        <v>1</v>
      </c>
      <c r="N117" s="21" t="s">
        <v>50</v>
      </c>
      <c r="O117" s="48">
        <v>44197</v>
      </c>
      <c r="P117" s="48">
        <v>44531</v>
      </c>
      <c r="Q117" s="21" t="s">
        <v>202</v>
      </c>
      <c r="R117" s="50"/>
    </row>
    <row r="118" s="1" customFormat="1" ht="32" customHeight="1" spans="1:18">
      <c r="A118" s="19">
        <v>2</v>
      </c>
      <c r="B118" s="30" t="s">
        <v>333</v>
      </c>
      <c r="C118" s="30" t="s">
        <v>334</v>
      </c>
      <c r="D118" s="30" t="s">
        <v>149</v>
      </c>
      <c r="E118" s="19" t="s">
        <v>331</v>
      </c>
      <c r="F118" s="30" t="s">
        <v>335</v>
      </c>
      <c r="G118" s="19">
        <v>22</v>
      </c>
      <c r="H118" s="25">
        <v>20</v>
      </c>
      <c r="I118" s="25">
        <v>2</v>
      </c>
      <c r="J118" s="25">
        <v>2400</v>
      </c>
      <c r="K118" s="25">
        <v>78</v>
      </c>
      <c r="L118" s="25">
        <v>250</v>
      </c>
      <c r="M118" s="25">
        <v>1</v>
      </c>
      <c r="N118" s="21" t="s">
        <v>50</v>
      </c>
      <c r="O118" s="48">
        <v>44197</v>
      </c>
      <c r="P118" s="48">
        <v>44531</v>
      </c>
      <c r="Q118" s="21" t="s">
        <v>112</v>
      </c>
      <c r="R118" s="50"/>
    </row>
    <row r="119" s="1" customFormat="1" ht="44" customHeight="1" spans="1:18">
      <c r="A119" s="23" t="s">
        <v>336</v>
      </c>
      <c r="B119" s="23" t="s">
        <v>337</v>
      </c>
      <c r="C119" s="23"/>
      <c r="D119" s="23"/>
      <c r="E119" s="23"/>
      <c r="F119" s="23"/>
      <c r="G119" s="28">
        <v>6035</v>
      </c>
      <c r="H119" s="28">
        <v>6035</v>
      </c>
      <c r="I119" s="28">
        <v>0</v>
      </c>
      <c r="J119" s="45">
        <v>60091</v>
      </c>
      <c r="K119" s="45">
        <v>2084</v>
      </c>
      <c r="L119" s="45">
        <v>8336</v>
      </c>
      <c r="M119" s="45">
        <v>751.05</v>
      </c>
      <c r="N119" s="23"/>
      <c r="O119" s="57"/>
      <c r="P119" s="58"/>
      <c r="Q119" s="23"/>
      <c r="R119" s="23"/>
    </row>
    <row r="120" s="1" customFormat="1" ht="87.95" customHeight="1" spans="1:18">
      <c r="A120" s="18">
        <v>1</v>
      </c>
      <c r="B120" s="30" t="s">
        <v>338</v>
      </c>
      <c r="C120" s="30" t="s">
        <v>339</v>
      </c>
      <c r="D120" s="30" t="s">
        <v>149</v>
      </c>
      <c r="E120" s="19" t="s">
        <v>337</v>
      </c>
      <c r="F120" s="30" t="s">
        <v>340</v>
      </c>
      <c r="G120" s="19">
        <v>2100.95</v>
      </c>
      <c r="H120" s="25">
        <v>2100.95</v>
      </c>
      <c r="I120" s="25">
        <v>0</v>
      </c>
      <c r="J120" s="25">
        <v>22911</v>
      </c>
      <c r="K120" s="25">
        <v>859</v>
      </c>
      <c r="L120" s="25">
        <v>3436</v>
      </c>
      <c r="M120" s="25">
        <v>286.3</v>
      </c>
      <c r="N120" s="21" t="s">
        <v>50</v>
      </c>
      <c r="O120" s="48">
        <v>44470</v>
      </c>
      <c r="P120" s="48">
        <v>44713</v>
      </c>
      <c r="Q120" s="21" t="s">
        <v>341</v>
      </c>
      <c r="R120" s="55"/>
    </row>
    <row r="121" s="1" customFormat="1" ht="66" customHeight="1" spans="1:18">
      <c r="A121" s="18">
        <v>2</v>
      </c>
      <c r="B121" s="30" t="s">
        <v>338</v>
      </c>
      <c r="C121" s="30" t="s">
        <v>342</v>
      </c>
      <c r="D121" s="30" t="s">
        <v>149</v>
      </c>
      <c r="E121" s="19" t="s">
        <v>337</v>
      </c>
      <c r="F121" s="30" t="s">
        <v>343</v>
      </c>
      <c r="G121" s="19">
        <v>939.81</v>
      </c>
      <c r="H121" s="25">
        <v>939.81</v>
      </c>
      <c r="I121" s="25">
        <v>0</v>
      </c>
      <c r="J121" s="25">
        <v>7432</v>
      </c>
      <c r="K121" s="25">
        <v>261</v>
      </c>
      <c r="L121" s="25">
        <v>1044</v>
      </c>
      <c r="M121" s="25">
        <v>92.9</v>
      </c>
      <c r="N121" s="21" t="s">
        <v>50</v>
      </c>
      <c r="O121" s="48">
        <v>44470</v>
      </c>
      <c r="P121" s="48">
        <v>44713</v>
      </c>
      <c r="Q121" s="21" t="s">
        <v>341</v>
      </c>
      <c r="R121" s="55"/>
    </row>
    <row r="122" s="1" customFormat="1" ht="105" customHeight="1" spans="1:18">
      <c r="A122" s="18">
        <v>3</v>
      </c>
      <c r="B122" s="30" t="s">
        <v>338</v>
      </c>
      <c r="C122" s="30" t="s">
        <v>344</v>
      </c>
      <c r="D122" s="30" t="s">
        <v>149</v>
      </c>
      <c r="E122" s="19" t="s">
        <v>337</v>
      </c>
      <c r="F122" s="30" t="s">
        <v>345</v>
      </c>
      <c r="G122" s="19">
        <v>2820.89</v>
      </c>
      <c r="H122" s="25">
        <v>2820.89</v>
      </c>
      <c r="I122" s="25">
        <v>0</v>
      </c>
      <c r="J122" s="25">
        <v>27268</v>
      </c>
      <c r="K122" s="25">
        <v>885</v>
      </c>
      <c r="L122" s="25">
        <v>3540</v>
      </c>
      <c r="M122" s="25">
        <v>340.85</v>
      </c>
      <c r="N122" s="21" t="s">
        <v>50</v>
      </c>
      <c r="O122" s="48">
        <v>44470</v>
      </c>
      <c r="P122" s="48">
        <v>44713</v>
      </c>
      <c r="Q122" s="21" t="s">
        <v>341</v>
      </c>
      <c r="R122" s="55"/>
    </row>
    <row r="123" s="1" customFormat="1" ht="50.1" customHeight="1" spans="1:18">
      <c r="A123" s="18">
        <v>4</v>
      </c>
      <c r="B123" s="30" t="s">
        <v>338</v>
      </c>
      <c r="C123" s="30" t="s">
        <v>346</v>
      </c>
      <c r="D123" s="30" t="s">
        <v>149</v>
      </c>
      <c r="E123" s="19" t="s">
        <v>337</v>
      </c>
      <c r="F123" s="30" t="s">
        <v>347</v>
      </c>
      <c r="G123" s="19">
        <v>173.35</v>
      </c>
      <c r="H123" s="25">
        <v>173.35</v>
      </c>
      <c r="I123" s="25">
        <v>0</v>
      </c>
      <c r="J123" s="25">
        <v>2480</v>
      </c>
      <c r="K123" s="25">
        <v>79</v>
      </c>
      <c r="L123" s="25">
        <v>316</v>
      </c>
      <c r="M123" s="25">
        <v>31</v>
      </c>
      <c r="N123" s="21" t="s">
        <v>50</v>
      </c>
      <c r="O123" s="48">
        <v>44470</v>
      </c>
      <c r="P123" s="48">
        <v>44713</v>
      </c>
      <c r="Q123" s="21" t="s">
        <v>341</v>
      </c>
      <c r="R123" s="55"/>
    </row>
    <row r="124" s="1" customFormat="1" ht="24.95" customHeight="1" spans="1:18">
      <c r="A124" s="16" t="s">
        <v>348</v>
      </c>
      <c r="B124" s="16" t="s">
        <v>20</v>
      </c>
      <c r="C124" s="16"/>
      <c r="D124" s="16"/>
      <c r="E124" s="16"/>
      <c r="F124" s="16"/>
      <c r="G124" s="17">
        <f>G125+G131+G138</f>
        <v>308</v>
      </c>
      <c r="H124" s="17">
        <f t="shared" ref="H124:M124" si="6">H125+H131+H138</f>
        <v>300</v>
      </c>
      <c r="I124" s="17">
        <f t="shared" si="6"/>
        <v>8</v>
      </c>
      <c r="J124" s="17">
        <f t="shared" si="6"/>
        <v>34749</v>
      </c>
      <c r="K124" s="17">
        <f t="shared" si="6"/>
        <v>1223</v>
      </c>
      <c r="L124" s="17">
        <f t="shared" si="6"/>
        <v>4074</v>
      </c>
      <c r="M124" s="17">
        <f t="shared" si="6"/>
        <v>30</v>
      </c>
      <c r="N124" s="37"/>
      <c r="O124" s="17"/>
      <c r="P124" s="17"/>
      <c r="Q124" s="17"/>
      <c r="R124" s="49"/>
    </row>
    <row r="125" s="1" customFormat="1" ht="40" customHeight="1" spans="1:18">
      <c r="A125" s="16" t="s">
        <v>44</v>
      </c>
      <c r="B125" s="16" t="s">
        <v>349</v>
      </c>
      <c r="C125" s="16"/>
      <c r="D125" s="16"/>
      <c r="E125" s="16"/>
      <c r="F125" s="16"/>
      <c r="G125" s="17">
        <v>100</v>
      </c>
      <c r="H125" s="17">
        <v>100</v>
      </c>
      <c r="I125" s="17">
        <v>0</v>
      </c>
      <c r="J125" s="17">
        <v>18325</v>
      </c>
      <c r="K125" s="17">
        <v>735</v>
      </c>
      <c r="L125" s="17">
        <v>2380</v>
      </c>
      <c r="M125" s="17">
        <v>9</v>
      </c>
      <c r="N125" s="37"/>
      <c r="O125" s="17"/>
      <c r="P125" s="17"/>
      <c r="Q125" s="17"/>
      <c r="R125" s="49"/>
    </row>
    <row r="126" s="1" customFormat="1" ht="45" customHeight="1" spans="1:18">
      <c r="A126" s="18">
        <v>1</v>
      </c>
      <c r="B126" s="30" t="s">
        <v>350</v>
      </c>
      <c r="C126" s="30" t="s">
        <v>103</v>
      </c>
      <c r="D126" s="30" t="s">
        <v>149</v>
      </c>
      <c r="E126" s="19" t="s">
        <v>219</v>
      </c>
      <c r="F126" s="30" t="s">
        <v>351</v>
      </c>
      <c r="G126" s="19">
        <v>20</v>
      </c>
      <c r="H126" s="25">
        <v>20</v>
      </c>
      <c r="I126" s="25">
        <v>0</v>
      </c>
      <c r="J126" s="25">
        <v>3665</v>
      </c>
      <c r="K126" s="25">
        <v>147</v>
      </c>
      <c r="L126" s="25">
        <v>476</v>
      </c>
      <c r="M126" s="25">
        <v>2</v>
      </c>
      <c r="N126" s="21" t="s">
        <v>50</v>
      </c>
      <c r="O126" s="48">
        <v>44440</v>
      </c>
      <c r="P126" s="48">
        <v>44531</v>
      </c>
      <c r="Q126" s="21" t="s">
        <v>102</v>
      </c>
      <c r="R126" s="55"/>
    </row>
    <row r="127" s="5" customFormat="1" ht="45" customHeight="1" spans="1:18">
      <c r="A127" s="55">
        <v>2</v>
      </c>
      <c r="B127" s="30" t="s">
        <v>350</v>
      </c>
      <c r="C127" s="30" t="s">
        <v>103</v>
      </c>
      <c r="D127" s="55" t="s">
        <v>352</v>
      </c>
      <c r="E127" s="55" t="s">
        <v>353</v>
      </c>
      <c r="F127" s="27" t="s">
        <v>354</v>
      </c>
      <c r="G127" s="55">
        <v>50</v>
      </c>
      <c r="H127" s="55">
        <v>50</v>
      </c>
      <c r="I127" s="55">
        <v>0</v>
      </c>
      <c r="J127" s="25">
        <v>3665</v>
      </c>
      <c r="K127" s="25">
        <v>147</v>
      </c>
      <c r="L127" s="25">
        <v>476</v>
      </c>
      <c r="M127" s="25">
        <v>5</v>
      </c>
      <c r="N127" s="21" t="s">
        <v>50</v>
      </c>
      <c r="O127" s="48">
        <v>44440</v>
      </c>
      <c r="P127" s="48">
        <v>44531</v>
      </c>
      <c r="Q127" s="21" t="s">
        <v>102</v>
      </c>
      <c r="R127" s="55"/>
    </row>
    <row r="128" s="6" customFormat="1" ht="45" customHeight="1" spans="1:18">
      <c r="A128" s="55">
        <v>3</v>
      </c>
      <c r="B128" s="30" t="s">
        <v>350</v>
      </c>
      <c r="C128" s="30" t="s">
        <v>103</v>
      </c>
      <c r="D128" s="55" t="s">
        <v>43</v>
      </c>
      <c r="E128" s="55" t="s">
        <v>355</v>
      </c>
      <c r="F128" s="27" t="s">
        <v>356</v>
      </c>
      <c r="G128" s="55">
        <v>11</v>
      </c>
      <c r="H128" s="55">
        <v>11</v>
      </c>
      <c r="I128" s="55">
        <v>0</v>
      </c>
      <c r="J128" s="25">
        <v>3665</v>
      </c>
      <c r="K128" s="25">
        <v>147</v>
      </c>
      <c r="L128" s="25">
        <v>476</v>
      </c>
      <c r="M128" s="25">
        <v>0</v>
      </c>
      <c r="N128" s="21" t="s">
        <v>50</v>
      </c>
      <c r="O128" s="48">
        <v>44440</v>
      </c>
      <c r="P128" s="48">
        <v>44531</v>
      </c>
      <c r="Q128" s="21" t="s">
        <v>102</v>
      </c>
      <c r="R128" s="55"/>
    </row>
    <row r="129" s="5" customFormat="1" ht="45" customHeight="1" spans="1:18">
      <c r="A129" s="55">
        <v>4</v>
      </c>
      <c r="B129" s="30" t="s">
        <v>350</v>
      </c>
      <c r="C129" s="30" t="s">
        <v>103</v>
      </c>
      <c r="D129" s="55" t="s">
        <v>43</v>
      </c>
      <c r="E129" s="55" t="s">
        <v>357</v>
      </c>
      <c r="F129" s="27" t="s">
        <v>358</v>
      </c>
      <c r="G129" s="55">
        <v>15</v>
      </c>
      <c r="H129" s="55">
        <v>15</v>
      </c>
      <c r="I129" s="55">
        <v>0</v>
      </c>
      <c r="J129" s="25">
        <v>3665</v>
      </c>
      <c r="K129" s="25">
        <v>147</v>
      </c>
      <c r="L129" s="25">
        <v>476</v>
      </c>
      <c r="M129" s="25">
        <v>2</v>
      </c>
      <c r="N129" s="21" t="s">
        <v>50</v>
      </c>
      <c r="O129" s="48">
        <v>44440</v>
      </c>
      <c r="P129" s="48">
        <v>44531</v>
      </c>
      <c r="Q129" s="21" t="s">
        <v>102</v>
      </c>
      <c r="R129" s="55"/>
    </row>
    <row r="130" s="6" customFormat="1" ht="45" customHeight="1" spans="1:18">
      <c r="A130" s="55">
        <v>5</v>
      </c>
      <c r="B130" s="30" t="s">
        <v>350</v>
      </c>
      <c r="C130" s="30" t="s">
        <v>103</v>
      </c>
      <c r="D130" s="55" t="s">
        <v>43</v>
      </c>
      <c r="E130" s="55" t="s">
        <v>359</v>
      </c>
      <c r="F130" s="27" t="s">
        <v>360</v>
      </c>
      <c r="G130" s="55">
        <v>4</v>
      </c>
      <c r="H130" s="55">
        <v>4</v>
      </c>
      <c r="I130" s="55">
        <v>0</v>
      </c>
      <c r="J130" s="25">
        <v>3665</v>
      </c>
      <c r="K130" s="25">
        <v>147</v>
      </c>
      <c r="L130" s="25">
        <v>476</v>
      </c>
      <c r="M130" s="25">
        <v>0</v>
      </c>
      <c r="N130" s="21" t="s">
        <v>50</v>
      </c>
      <c r="O130" s="48">
        <v>44440</v>
      </c>
      <c r="P130" s="48">
        <v>44531</v>
      </c>
      <c r="Q130" s="21" t="s">
        <v>102</v>
      </c>
      <c r="R130" s="55"/>
    </row>
    <row r="131" s="1" customFormat="1" ht="55" customHeight="1" spans="1:18">
      <c r="A131" s="16" t="s">
        <v>122</v>
      </c>
      <c r="B131" s="16" t="s">
        <v>361</v>
      </c>
      <c r="C131" s="16"/>
      <c r="D131" s="16"/>
      <c r="E131" s="16"/>
      <c r="F131" s="16"/>
      <c r="G131" s="17">
        <v>100</v>
      </c>
      <c r="H131" s="17">
        <v>100</v>
      </c>
      <c r="I131" s="17">
        <v>0</v>
      </c>
      <c r="J131" s="17">
        <v>5340</v>
      </c>
      <c r="K131" s="17">
        <v>168</v>
      </c>
      <c r="L131" s="17">
        <v>534</v>
      </c>
      <c r="M131" s="17">
        <v>6</v>
      </c>
      <c r="N131" s="37"/>
      <c r="O131" s="17"/>
      <c r="P131" s="17"/>
      <c r="Q131" s="17"/>
      <c r="R131" s="49"/>
    </row>
    <row r="132" s="1" customFormat="1" ht="38" customHeight="1" spans="1:18">
      <c r="A132" s="24">
        <v>1</v>
      </c>
      <c r="B132" s="24" t="s">
        <v>362</v>
      </c>
      <c r="C132" s="24" t="s">
        <v>363</v>
      </c>
      <c r="D132" s="24" t="s">
        <v>149</v>
      </c>
      <c r="E132" s="24" t="s">
        <v>146</v>
      </c>
      <c r="F132" s="24" t="s">
        <v>364</v>
      </c>
      <c r="G132" s="37">
        <v>25</v>
      </c>
      <c r="H132" s="37">
        <v>25</v>
      </c>
      <c r="I132" s="37">
        <v>0</v>
      </c>
      <c r="J132" s="37">
        <v>890</v>
      </c>
      <c r="K132" s="37">
        <v>28</v>
      </c>
      <c r="L132" s="37">
        <v>89</v>
      </c>
      <c r="M132" s="37">
        <v>1</v>
      </c>
      <c r="N132" s="37" t="s">
        <v>50</v>
      </c>
      <c r="O132" s="48">
        <v>44440</v>
      </c>
      <c r="P132" s="48">
        <v>44531</v>
      </c>
      <c r="Q132" s="37" t="s">
        <v>77</v>
      </c>
      <c r="R132" s="65"/>
    </row>
    <row r="133" s="1" customFormat="1" ht="38" customHeight="1" spans="1:18">
      <c r="A133" s="24">
        <v>2</v>
      </c>
      <c r="B133" s="24" t="s">
        <v>362</v>
      </c>
      <c r="C133" s="24" t="s">
        <v>363</v>
      </c>
      <c r="D133" s="24" t="s">
        <v>43</v>
      </c>
      <c r="E133" s="24" t="s">
        <v>365</v>
      </c>
      <c r="F133" s="24" t="s">
        <v>366</v>
      </c>
      <c r="G133" s="37">
        <v>15</v>
      </c>
      <c r="H133" s="37">
        <v>15</v>
      </c>
      <c r="I133" s="37">
        <v>0</v>
      </c>
      <c r="J133" s="37">
        <v>890</v>
      </c>
      <c r="K133" s="37">
        <v>28</v>
      </c>
      <c r="L133" s="37">
        <v>89</v>
      </c>
      <c r="M133" s="37">
        <v>1</v>
      </c>
      <c r="N133" s="37" t="s">
        <v>50</v>
      </c>
      <c r="O133" s="48">
        <v>44440</v>
      </c>
      <c r="P133" s="48">
        <v>44531</v>
      </c>
      <c r="Q133" s="37" t="s">
        <v>77</v>
      </c>
      <c r="R133" s="65"/>
    </row>
    <row r="134" s="1" customFormat="1" ht="38" customHeight="1" spans="1:18">
      <c r="A134" s="24">
        <v>3</v>
      </c>
      <c r="B134" s="24" t="s">
        <v>362</v>
      </c>
      <c r="C134" s="24" t="s">
        <v>363</v>
      </c>
      <c r="D134" s="24" t="s">
        <v>149</v>
      </c>
      <c r="E134" s="24" t="s">
        <v>146</v>
      </c>
      <c r="F134" s="24" t="s">
        <v>367</v>
      </c>
      <c r="G134" s="37">
        <v>15</v>
      </c>
      <c r="H134" s="37">
        <v>15</v>
      </c>
      <c r="I134" s="37">
        <v>0</v>
      </c>
      <c r="J134" s="37">
        <v>890</v>
      </c>
      <c r="K134" s="37">
        <v>28</v>
      </c>
      <c r="L134" s="37">
        <v>89</v>
      </c>
      <c r="M134" s="37">
        <v>1</v>
      </c>
      <c r="N134" s="37" t="s">
        <v>50</v>
      </c>
      <c r="O134" s="48">
        <v>44440</v>
      </c>
      <c r="P134" s="48">
        <v>44531</v>
      </c>
      <c r="Q134" s="37" t="s">
        <v>77</v>
      </c>
      <c r="R134" s="65"/>
    </row>
    <row r="135" s="1" customFormat="1" ht="38" customHeight="1" spans="1:18">
      <c r="A135" s="24">
        <v>4</v>
      </c>
      <c r="B135" s="24" t="s">
        <v>362</v>
      </c>
      <c r="C135" s="24" t="s">
        <v>363</v>
      </c>
      <c r="D135" s="24" t="s">
        <v>149</v>
      </c>
      <c r="E135" s="24" t="s">
        <v>146</v>
      </c>
      <c r="F135" s="24" t="s">
        <v>368</v>
      </c>
      <c r="G135" s="37">
        <v>10</v>
      </c>
      <c r="H135" s="37">
        <v>10</v>
      </c>
      <c r="I135" s="37">
        <v>0</v>
      </c>
      <c r="J135" s="37">
        <v>890</v>
      </c>
      <c r="K135" s="37">
        <v>28</v>
      </c>
      <c r="L135" s="37">
        <v>89</v>
      </c>
      <c r="M135" s="37">
        <v>1</v>
      </c>
      <c r="N135" s="37" t="s">
        <v>50</v>
      </c>
      <c r="O135" s="48">
        <v>44440</v>
      </c>
      <c r="P135" s="48">
        <v>44531</v>
      </c>
      <c r="Q135" s="37" t="s">
        <v>77</v>
      </c>
      <c r="R135" s="65"/>
    </row>
    <row r="136" s="1" customFormat="1" ht="38" customHeight="1" spans="1:18">
      <c r="A136" s="24">
        <v>5</v>
      </c>
      <c r="B136" s="24" t="s">
        <v>362</v>
      </c>
      <c r="C136" s="24" t="s">
        <v>363</v>
      </c>
      <c r="D136" s="24" t="s">
        <v>149</v>
      </c>
      <c r="E136" s="24" t="s">
        <v>369</v>
      </c>
      <c r="F136" s="24" t="s">
        <v>370</v>
      </c>
      <c r="G136" s="37">
        <v>15</v>
      </c>
      <c r="H136" s="37">
        <v>15</v>
      </c>
      <c r="I136" s="37">
        <v>0</v>
      </c>
      <c r="J136" s="37">
        <v>890</v>
      </c>
      <c r="K136" s="37">
        <v>28</v>
      </c>
      <c r="L136" s="37">
        <v>89</v>
      </c>
      <c r="M136" s="37">
        <v>1</v>
      </c>
      <c r="N136" s="37" t="s">
        <v>50</v>
      </c>
      <c r="O136" s="48">
        <v>44440</v>
      </c>
      <c r="P136" s="48">
        <v>44531</v>
      </c>
      <c r="Q136" s="37" t="s">
        <v>77</v>
      </c>
      <c r="R136" s="65"/>
    </row>
    <row r="137" s="1" customFormat="1" ht="38" customHeight="1" spans="1:18">
      <c r="A137" s="24">
        <v>6</v>
      </c>
      <c r="B137" s="24" t="s">
        <v>362</v>
      </c>
      <c r="C137" s="24" t="s">
        <v>363</v>
      </c>
      <c r="D137" s="24" t="s">
        <v>149</v>
      </c>
      <c r="E137" s="24" t="s">
        <v>371</v>
      </c>
      <c r="F137" s="24" t="s">
        <v>372</v>
      </c>
      <c r="G137" s="37">
        <v>20</v>
      </c>
      <c r="H137" s="37">
        <v>20</v>
      </c>
      <c r="I137" s="37">
        <v>0</v>
      </c>
      <c r="J137" s="37">
        <v>890</v>
      </c>
      <c r="K137" s="37">
        <v>28</v>
      </c>
      <c r="L137" s="37">
        <v>89</v>
      </c>
      <c r="M137" s="37">
        <v>1</v>
      </c>
      <c r="N137" s="37" t="s">
        <v>50</v>
      </c>
      <c r="O137" s="48">
        <v>44440</v>
      </c>
      <c r="P137" s="48">
        <v>44531</v>
      </c>
      <c r="Q137" s="37" t="s">
        <v>77</v>
      </c>
      <c r="R137" s="65"/>
    </row>
    <row r="138" s="1" customFormat="1" ht="45" customHeight="1" spans="1:18">
      <c r="A138" s="16" t="s">
        <v>318</v>
      </c>
      <c r="B138" s="16" t="s">
        <v>373</v>
      </c>
      <c r="C138" s="16"/>
      <c r="D138" s="16"/>
      <c r="E138" s="16"/>
      <c r="F138" s="16"/>
      <c r="G138" s="17">
        <v>108</v>
      </c>
      <c r="H138" s="17">
        <v>100</v>
      </c>
      <c r="I138" s="17">
        <v>8</v>
      </c>
      <c r="J138" s="17">
        <v>11084</v>
      </c>
      <c r="K138" s="17">
        <v>320</v>
      </c>
      <c r="L138" s="17">
        <v>1160</v>
      </c>
      <c r="M138" s="17">
        <v>15</v>
      </c>
      <c r="N138" s="37"/>
      <c r="O138" s="17"/>
      <c r="P138" s="17"/>
      <c r="Q138" s="17"/>
      <c r="R138" s="49"/>
    </row>
    <row r="139" s="7" customFormat="1" ht="51" customHeight="1" spans="1:18">
      <c r="A139" s="60">
        <v>1</v>
      </c>
      <c r="B139" s="61" t="s">
        <v>374</v>
      </c>
      <c r="C139" s="61" t="s">
        <v>375</v>
      </c>
      <c r="D139" s="29" t="s">
        <v>149</v>
      </c>
      <c r="E139" s="29" t="s">
        <v>146</v>
      </c>
      <c r="F139" s="61" t="s">
        <v>376</v>
      </c>
      <c r="G139" s="29">
        <v>29</v>
      </c>
      <c r="H139" s="29">
        <v>25</v>
      </c>
      <c r="I139" s="62">
        <v>4</v>
      </c>
      <c r="J139" s="62">
        <v>2771</v>
      </c>
      <c r="K139" s="62">
        <v>80</v>
      </c>
      <c r="L139" s="62">
        <v>290</v>
      </c>
      <c r="M139" s="62">
        <v>3</v>
      </c>
      <c r="N139" s="63" t="s">
        <v>50</v>
      </c>
      <c r="O139" s="64">
        <v>44440</v>
      </c>
      <c r="P139" s="64">
        <v>44531</v>
      </c>
      <c r="Q139" s="61" t="s">
        <v>65</v>
      </c>
      <c r="R139" s="66"/>
    </row>
    <row r="140" s="7" customFormat="1" ht="51" customHeight="1" spans="1:18">
      <c r="A140" s="60">
        <v>2</v>
      </c>
      <c r="B140" s="61" t="s">
        <v>374</v>
      </c>
      <c r="C140" s="61" t="s">
        <v>375</v>
      </c>
      <c r="D140" s="29" t="s">
        <v>149</v>
      </c>
      <c r="E140" s="29" t="s">
        <v>146</v>
      </c>
      <c r="F140" s="61" t="s">
        <v>377</v>
      </c>
      <c r="G140" s="29">
        <v>29</v>
      </c>
      <c r="H140" s="29">
        <v>25</v>
      </c>
      <c r="I140" s="62">
        <v>4</v>
      </c>
      <c r="J140" s="62">
        <v>2771</v>
      </c>
      <c r="K140" s="62">
        <v>80</v>
      </c>
      <c r="L140" s="62">
        <v>290</v>
      </c>
      <c r="M140" s="62">
        <v>4</v>
      </c>
      <c r="N140" s="63" t="s">
        <v>50</v>
      </c>
      <c r="O140" s="64">
        <v>44440</v>
      </c>
      <c r="P140" s="64">
        <v>44531</v>
      </c>
      <c r="Q140" s="61" t="s">
        <v>65</v>
      </c>
      <c r="R140" s="66"/>
    </row>
    <row r="141" s="7" customFormat="1" ht="51" customHeight="1" spans="1:18">
      <c r="A141" s="60">
        <v>3</v>
      </c>
      <c r="B141" s="61" t="s">
        <v>374</v>
      </c>
      <c r="C141" s="61" t="s">
        <v>375</v>
      </c>
      <c r="D141" s="61" t="s">
        <v>43</v>
      </c>
      <c r="E141" s="61" t="s">
        <v>355</v>
      </c>
      <c r="F141" s="61" t="s">
        <v>378</v>
      </c>
      <c r="G141" s="29">
        <v>21</v>
      </c>
      <c r="H141" s="62">
        <v>21</v>
      </c>
      <c r="I141" s="62">
        <v>0</v>
      </c>
      <c r="J141" s="62">
        <v>2771</v>
      </c>
      <c r="K141" s="62">
        <v>80</v>
      </c>
      <c r="L141" s="62">
        <v>290</v>
      </c>
      <c r="M141" s="62">
        <v>5</v>
      </c>
      <c r="N141" s="63" t="s">
        <v>50</v>
      </c>
      <c r="O141" s="64">
        <v>44440</v>
      </c>
      <c r="P141" s="64">
        <v>44531</v>
      </c>
      <c r="Q141" s="61" t="s">
        <v>65</v>
      </c>
      <c r="R141" s="66"/>
    </row>
    <row r="142" s="7" customFormat="1" ht="51" customHeight="1" spans="1:18">
      <c r="A142" s="60">
        <v>4</v>
      </c>
      <c r="B142" s="61" t="s">
        <v>374</v>
      </c>
      <c r="C142" s="61" t="s">
        <v>375</v>
      </c>
      <c r="D142" s="29" t="s">
        <v>149</v>
      </c>
      <c r="E142" s="61" t="s">
        <v>369</v>
      </c>
      <c r="F142" s="61" t="s">
        <v>379</v>
      </c>
      <c r="G142" s="29">
        <v>29</v>
      </c>
      <c r="H142" s="62">
        <v>29</v>
      </c>
      <c r="I142" s="62">
        <v>0</v>
      </c>
      <c r="J142" s="62">
        <v>2771</v>
      </c>
      <c r="K142" s="62">
        <v>80</v>
      </c>
      <c r="L142" s="62">
        <v>290</v>
      </c>
      <c r="M142" s="62">
        <v>3</v>
      </c>
      <c r="N142" s="63" t="s">
        <v>50</v>
      </c>
      <c r="O142" s="64">
        <v>44470</v>
      </c>
      <c r="P142" s="64">
        <v>44531</v>
      </c>
      <c r="Q142" s="61" t="s">
        <v>65</v>
      </c>
      <c r="R142" s="66"/>
    </row>
  </sheetData>
  <sortState ref="A196:X207">
    <sortCondition ref="B196:B207"/>
  </sortState>
  <mergeCells count="13">
    <mergeCell ref="A2:R2"/>
    <mergeCell ref="G3:I3"/>
    <mergeCell ref="J3:M3"/>
    <mergeCell ref="O3:P3"/>
    <mergeCell ref="A3:A4"/>
    <mergeCell ref="B3:B4"/>
    <mergeCell ref="C3:C4"/>
    <mergeCell ref="D3:D4"/>
    <mergeCell ref="E3:E4"/>
    <mergeCell ref="F3:F4"/>
    <mergeCell ref="N3:N4"/>
    <mergeCell ref="Q3:Q4"/>
    <mergeCell ref="R3:R4"/>
  </mergeCells>
  <printOptions horizontalCentered="1"/>
  <pageMargins left="0.354166666666667" right="0.354166666666667" top="0.984027777777778" bottom="0.786805555555556" header="0.511805555555556" footer="0.511805555555556"/>
  <pageSetup paperSize="9" scale="78" orientation="landscape" useFirstPageNumber="1" horizontalDpi="600"/>
  <headerFooter>
    <oddFooter>&amp;C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来源表</vt:lpstr>
      <vt:lpstr>汇总表</vt:lpstr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2019-01-04T03:30:00Z</cp:lastPrinted>
  <dcterms:modified xsi:type="dcterms:W3CDTF">2021-08-31T07:57:38Z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KSORubyTemplateID" linkTarget="0">
    <vt:lpwstr>14</vt:lpwstr>
  </property>
</Properties>
</file>