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26"/>
  </bookViews>
  <sheets>
    <sheet name="1、2021年一般公共预算调整方案（草案）（附表1）" sheetId="5" r:id="rId1"/>
    <sheet name="2、2021年一般公共预算调增调减明细表（附表2）" sheetId="4" r:id="rId2"/>
    <sheet name="3、2021年一般公共预算调减项目明细（附表3）" sheetId="6" r:id="rId3"/>
    <sheet name="4、2021年政府性基金预算调整方案（草案）" sheetId="7" r:id="rId4"/>
    <sheet name="5、2021年政府性基金预算调增调减明细表（附表4）" sheetId="8" r:id="rId5"/>
    <sheet name="6、2021年政府性基金调减项目明细（附表5）" sheetId="9" r:id="rId6"/>
  </sheets>
  <calcPr calcId="144525"/>
</workbook>
</file>

<file path=xl/sharedStrings.xml><?xml version="1.0" encoding="utf-8"?>
<sst xmlns="http://schemas.openxmlformats.org/spreadsheetml/2006/main" count="149" uniqueCount="109">
  <si>
    <t>附表1</t>
  </si>
  <si>
    <t>2021年县级一般公共预算调整方案（草案）</t>
  </si>
  <si>
    <t>单位：万元</t>
  </si>
  <si>
    <t>收               入</t>
  </si>
  <si>
    <t>支                出</t>
  </si>
  <si>
    <t>项   目</t>
  </si>
  <si>
    <t>预算数</t>
  </si>
  <si>
    <t>调整预算数</t>
  </si>
  <si>
    <t>变动情况</t>
  </si>
  <si>
    <t>一、一般预算收入</t>
  </si>
  <si>
    <t>一、一般预算支出</t>
  </si>
  <si>
    <t>二、上级补助收入</t>
  </si>
  <si>
    <t>本级支出</t>
  </si>
  <si>
    <t>（一）返还性收入</t>
  </si>
  <si>
    <t>（二）一般性转移支付收入</t>
  </si>
  <si>
    <t>二、上解支出</t>
  </si>
  <si>
    <t xml:space="preserve"> 其中：均衡性转移支付</t>
  </si>
  <si>
    <t>（一）原体制上解</t>
  </si>
  <si>
    <t xml:space="preserve">      县级基本财力保障机制补助</t>
  </si>
  <si>
    <t>（二）出口退税专项上解</t>
  </si>
  <si>
    <t>资源枯竭城市转移支付</t>
  </si>
  <si>
    <t>　　　产粮大县奖励资金</t>
  </si>
  <si>
    <t>（三）专项上解</t>
  </si>
  <si>
    <t>三、一般债券转贷收入</t>
  </si>
  <si>
    <t>四、调入预算稳定调节基金</t>
  </si>
  <si>
    <t>五、调入资金</t>
  </si>
  <si>
    <t>三、支出小计</t>
  </si>
  <si>
    <t xml:space="preserve">    专户调入</t>
  </si>
  <si>
    <t xml:space="preserve">    基金调入</t>
  </si>
  <si>
    <t>四、当年结余</t>
  </si>
  <si>
    <t>收入合计</t>
  </si>
  <si>
    <t>支出合计</t>
  </si>
  <si>
    <t>附表2</t>
  </si>
  <si>
    <t>2021年一般公共预算支出调增调减明细建议表</t>
  </si>
  <si>
    <t>一、</t>
  </si>
  <si>
    <t>支出调增</t>
  </si>
  <si>
    <t>金额</t>
  </si>
  <si>
    <t>备注</t>
  </si>
  <si>
    <t>1、</t>
  </si>
  <si>
    <t>一般债券支出</t>
  </si>
  <si>
    <t>2、</t>
  </si>
  <si>
    <t>从新增财力性转移支付安排的支出</t>
  </si>
  <si>
    <t>3、</t>
  </si>
  <si>
    <t>本次调整拟从新增财力性转移支付安排的支出</t>
  </si>
  <si>
    <t>小计</t>
  </si>
  <si>
    <t>二、</t>
  </si>
  <si>
    <t>支出调减</t>
  </si>
  <si>
    <t>调减一般公共预算项目</t>
  </si>
  <si>
    <t>见附表3</t>
  </si>
  <si>
    <t>调减退休人员、调出本县、离职、死亡等人员工资</t>
  </si>
  <si>
    <t>三、</t>
  </si>
  <si>
    <t>调整数（调增）</t>
  </si>
  <si>
    <t>附表3</t>
  </si>
  <si>
    <t>2021年一般公共预算项目调减明细表</t>
  </si>
  <si>
    <t>序号</t>
  </si>
  <si>
    <t>项目</t>
  </si>
  <si>
    <t>合计</t>
  </si>
  <si>
    <t>激励关怀基金</t>
  </si>
  <si>
    <t>代发军转干部职级补助（企业职工）</t>
  </si>
  <si>
    <t>残疾人新农合</t>
  </si>
  <si>
    <t>老年乡村医生生活困难补助</t>
  </si>
  <si>
    <t>农村计生奖励扶助县级配套</t>
  </si>
  <si>
    <t>计生家庭特别扶助县级配套</t>
  </si>
  <si>
    <t>乡镇人大工作站运转经费</t>
  </si>
  <si>
    <t>乡镇政协工作站运转经费</t>
  </si>
  <si>
    <t>信访救助资金</t>
  </si>
  <si>
    <t>乡镇纪委、武装部经费</t>
  </si>
  <si>
    <t>第七次全国人口普查</t>
  </si>
  <si>
    <t>派驻纪检组经费</t>
  </si>
  <si>
    <t>招商引资经费</t>
  </si>
  <si>
    <t>异地商会对接工作经费</t>
  </si>
  <si>
    <t>党内、外知识分子联谊会</t>
  </si>
  <si>
    <t>司法救助资金</t>
  </si>
  <si>
    <t>教育强县建设资金</t>
  </si>
  <si>
    <t>举办市“十一”届运动会</t>
  </si>
  <si>
    <t>敬老院工作经费</t>
  </si>
  <si>
    <t>节假日交通管理经费</t>
  </si>
  <si>
    <t>应急抢险资金</t>
  </si>
  <si>
    <t>城乡居民养老保险基础养老金提标县级配套补贴</t>
  </si>
  <si>
    <t>对残疾人员参保缴费补助</t>
  </si>
  <si>
    <t>2021年政府性基金预算调整方案（草案）</t>
  </si>
  <si>
    <t>收     入</t>
  </si>
  <si>
    <t>支       出</t>
  </si>
  <si>
    <t>一、国有土地使用权出让收入</t>
  </si>
  <si>
    <t>一、城乡社区事务</t>
  </si>
  <si>
    <t>二、城市基础设施配套费收入</t>
  </si>
  <si>
    <t>1、国有土地使用权出让收入安排的支出</t>
  </si>
  <si>
    <t>三、专项债券收入</t>
  </si>
  <si>
    <t>征地和拆迁补偿支出</t>
  </si>
  <si>
    <t>土地开发支出</t>
  </si>
  <si>
    <t>其他国有土地使用权出让收入安排的支出</t>
  </si>
  <si>
    <t>地方政府专项债务付息支出</t>
  </si>
  <si>
    <t>2、城市基础设施配套费收入安排的支出</t>
  </si>
  <si>
    <t>城市公共设施</t>
  </si>
  <si>
    <t>二、调出资金</t>
  </si>
  <si>
    <t>三、专债债券支出</t>
  </si>
  <si>
    <t>基金收入合计</t>
  </si>
  <si>
    <t>基金支出合计</t>
  </si>
  <si>
    <t>附表4</t>
  </si>
  <si>
    <t>2021年政府性基金预算调增调减明细建议表</t>
  </si>
  <si>
    <t>重点产业发展引导资金</t>
  </si>
  <si>
    <t>平台公司化债及转型资金</t>
  </si>
  <si>
    <t>政府性基金年初预算项目</t>
  </si>
  <si>
    <t>见附表5</t>
  </si>
  <si>
    <t>征地和拆迁补偿支出及土地开发支出</t>
  </si>
  <si>
    <t>附表5</t>
  </si>
  <si>
    <t>城乡居民养老保险建档立卡贫困户政府补贴（扶贫）（社保服务中心）</t>
  </si>
  <si>
    <t>粮食安全专项资金</t>
  </si>
  <si>
    <t>乡村振兴资金（扶贫、改厕、人居环境整治等）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</si>
</sst>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4"/>
      <name val="仿宋"/>
      <charset val="134"/>
    </font>
    <font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2"/>
      <name val="仿宋"/>
      <charset val="134"/>
    </font>
    <font>
      <sz val="9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4" fillId="20" borderId="14" applyNumberFormat="0" applyAlignment="0" applyProtection="0">
      <alignment vertical="center"/>
    </xf>
    <xf numFmtId="0" fontId="31" fillId="20" borderId="10" applyNumberFormat="0" applyAlignment="0" applyProtection="0">
      <alignment vertical="center"/>
    </xf>
    <xf numFmtId="0" fontId="33" fillId="22" borderId="13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/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/>
    </xf>
    <xf numFmtId="0" fontId="11" fillId="0" borderId="0" xfId="0" applyFont="1" applyFill="1" applyAlignment="1"/>
    <xf numFmtId="0" fontId="1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2" fillId="0" borderId="0" xfId="18" applyFont="1" applyAlignment="1">
      <alignment horizontal="center" vertical="center"/>
    </xf>
    <xf numFmtId="0" fontId="3" fillId="0" borderId="0" xfId="18" applyAlignment="1">
      <alignment horizontal="center" vertical="center"/>
    </xf>
    <xf numFmtId="0" fontId="3" fillId="0" borderId="0" xfId="18" applyAlignment="1">
      <alignment horizontal="right" vertical="center"/>
    </xf>
    <xf numFmtId="0" fontId="13" fillId="0" borderId="1" xfId="18" applyFont="1" applyBorder="1" applyAlignment="1">
      <alignment horizontal="center" vertical="center"/>
    </xf>
    <xf numFmtId="0" fontId="13" fillId="0" borderId="2" xfId="18" applyFont="1" applyBorder="1" applyAlignment="1">
      <alignment vertical="center"/>
    </xf>
    <xf numFmtId="0" fontId="3" fillId="0" borderId="2" xfId="18" applyBorder="1" applyAlignment="1">
      <alignment horizontal="center" vertical="center"/>
    </xf>
    <xf numFmtId="0" fontId="3" fillId="0" borderId="3" xfId="18" applyBorder="1" applyAlignment="1">
      <alignment horizontal="center" vertical="center"/>
    </xf>
    <xf numFmtId="0" fontId="3" fillId="0" borderId="4" xfId="18" applyFill="1" applyBorder="1" applyAlignment="1">
      <alignment horizontal="center" vertical="center"/>
    </xf>
    <xf numFmtId="0" fontId="3" fillId="0" borderId="5" xfId="18" applyFill="1" applyBorder="1" applyAlignment="1">
      <alignment vertical="center"/>
    </xf>
    <xf numFmtId="0" fontId="3" fillId="0" borderId="5" xfId="18" applyFill="1" applyBorder="1" applyAlignment="1">
      <alignment horizontal="center" vertical="center"/>
    </xf>
    <xf numFmtId="0" fontId="3" fillId="0" borderId="6" xfId="18" applyFill="1" applyBorder="1" applyAlignment="1">
      <alignment vertical="center"/>
    </xf>
    <xf numFmtId="0" fontId="3" fillId="0" borderId="5" xfId="18" applyFill="1" applyBorder="1" applyAlignment="1">
      <alignment vertical="center" wrapText="1"/>
    </xf>
    <xf numFmtId="40" fontId="3" fillId="0" borderId="5" xfId="0" applyNumberFormat="1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/>
    <xf numFmtId="0" fontId="3" fillId="0" borderId="4" xfId="18" applyBorder="1" applyAlignment="1">
      <alignment horizontal="center" vertical="center"/>
    </xf>
    <xf numFmtId="0" fontId="3" fillId="0" borderId="5" xfId="18" applyBorder="1" applyAlignment="1">
      <alignment vertical="center"/>
    </xf>
    <xf numFmtId="0" fontId="3" fillId="0" borderId="5" xfId="18" applyBorder="1" applyAlignment="1">
      <alignment horizontal="center" vertical="center"/>
    </xf>
    <xf numFmtId="0" fontId="3" fillId="0" borderId="6" xfId="18" applyBorder="1" applyAlignment="1">
      <alignment vertical="center"/>
    </xf>
    <xf numFmtId="0" fontId="13" fillId="0" borderId="4" xfId="18" applyFont="1" applyBorder="1" applyAlignment="1">
      <alignment horizontal="center" vertical="center"/>
    </xf>
    <xf numFmtId="0" fontId="13" fillId="0" borderId="5" xfId="18" applyFont="1" applyBorder="1" applyAlignment="1">
      <alignment vertical="center"/>
    </xf>
    <xf numFmtId="0" fontId="3" fillId="0" borderId="5" xfId="18" applyFont="1" applyBorder="1" applyAlignment="1">
      <alignment vertical="center"/>
    </xf>
    <xf numFmtId="0" fontId="3" fillId="0" borderId="5" xfId="18" applyBorder="1">
      <alignment vertical="center"/>
    </xf>
    <xf numFmtId="0" fontId="3" fillId="0" borderId="6" xfId="18" applyBorder="1">
      <alignment vertical="center"/>
    </xf>
    <xf numFmtId="0" fontId="3" fillId="0" borderId="0" xfId="18">
      <alignment vertical="center"/>
    </xf>
    <xf numFmtId="0" fontId="3" fillId="0" borderId="0" xfId="18" applyAlignment="1">
      <alignment horizontal="left" vertical="center"/>
    </xf>
    <xf numFmtId="0" fontId="13" fillId="0" borderId="7" xfId="18" applyFont="1" applyBorder="1" applyAlignment="1">
      <alignment horizontal="center" vertical="center"/>
    </xf>
    <xf numFmtId="0" fontId="13" fillId="0" borderId="8" xfId="18" applyFont="1" applyBorder="1">
      <alignment vertical="center"/>
    </xf>
    <xf numFmtId="0" fontId="3" fillId="0" borderId="8" xfId="18" applyBorder="1" applyAlignment="1">
      <alignment horizontal="center" vertical="center"/>
    </xf>
    <xf numFmtId="0" fontId="3" fillId="0" borderId="9" xfId="18" applyBorder="1">
      <alignment vertical="center"/>
    </xf>
    <xf numFmtId="0" fontId="3" fillId="0" borderId="0" xfId="18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left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6" xfId="18" applyFont="1" applyBorder="1" applyAlignment="1">
      <alignment vertical="center" wrapText="1"/>
    </xf>
    <xf numFmtId="0" fontId="3" fillId="0" borderId="5" xfId="18" applyBorder="1" applyAlignment="1">
      <alignment vertical="center" wrapText="1"/>
    </xf>
    <xf numFmtId="0" fontId="3" fillId="0" borderId="5" xfId="18" applyFont="1" applyBorder="1" applyAlignment="1">
      <alignment vertical="center" wrapText="1"/>
    </xf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17" fillId="0" borderId="0" xfId="18" applyFont="1" applyAlignment="1">
      <alignment horizontal="center" vertical="center" wrapText="1"/>
    </xf>
    <xf numFmtId="0" fontId="17" fillId="0" borderId="0" xfId="18" applyFont="1" applyAlignment="1">
      <alignment horizontal="center" vertical="center"/>
    </xf>
    <xf numFmtId="31" fontId="3" fillId="0" borderId="0" xfId="18" applyNumberFormat="1" applyAlignment="1">
      <alignment horizontal="left" vertical="center" wrapText="1"/>
    </xf>
    <xf numFmtId="0" fontId="3" fillId="0" borderId="0" xfId="18" applyFont="1" applyAlignment="1">
      <alignment horizontal="center" vertical="center" wrapText="1"/>
    </xf>
    <xf numFmtId="0" fontId="3" fillId="0" borderId="0" xfId="18" applyFont="1" applyAlignment="1">
      <alignment horizontal="center" vertical="center"/>
    </xf>
    <xf numFmtId="0" fontId="3" fillId="0" borderId="5" xfId="18" applyBorder="1" applyAlignment="1">
      <alignment horizontal="center" vertical="center" wrapText="1"/>
    </xf>
    <xf numFmtId="0" fontId="3" fillId="0" borderId="5" xfId="18" applyFont="1" applyBorder="1" applyAlignment="1">
      <alignment horizontal="center" vertical="center" wrapText="1"/>
    </xf>
    <xf numFmtId="0" fontId="3" fillId="0" borderId="5" xfId="18" applyFont="1" applyBorder="1" applyAlignment="1">
      <alignment horizontal="center" vertical="center"/>
    </xf>
    <xf numFmtId="0" fontId="3" fillId="0" borderId="5" xfId="18" applyFont="1" applyFill="1" applyBorder="1" applyAlignment="1">
      <alignment horizontal="center" vertical="center" wrapText="1"/>
    </xf>
    <xf numFmtId="0" fontId="3" fillId="0" borderId="5" xfId="18" applyFont="1" applyFill="1" applyBorder="1" applyAlignment="1">
      <alignment horizontal="center" vertical="center"/>
    </xf>
    <xf numFmtId="0" fontId="3" fillId="0" borderId="0" xfId="18" applyAlignment="1">
      <alignment vertical="center" wrapText="1"/>
    </xf>
    <xf numFmtId="0" fontId="3" fillId="0" borderId="0" xfId="18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J18" sqref="J18"/>
    </sheetView>
  </sheetViews>
  <sheetFormatPr defaultColWidth="7" defaultRowHeight="11.25"/>
  <cols>
    <col min="1" max="1" width="18.125" style="93" customWidth="1"/>
    <col min="2" max="3" width="7.5" style="87"/>
    <col min="4" max="4" width="8.75" style="87" customWidth="1"/>
    <col min="5" max="5" width="14.375" style="94" customWidth="1"/>
    <col min="6" max="6" width="8.5" style="88" customWidth="1"/>
    <col min="7" max="7" width="10.625" style="88" customWidth="1"/>
    <col min="8" max="8" width="9.375" style="88"/>
    <col min="9" max="9" width="7" style="87"/>
    <col min="10" max="10" width="8.125" style="87"/>
    <col min="11" max="16384" width="7" style="87"/>
  </cols>
  <sheetData>
    <row r="1" ht="29" customHeight="1" spans="1:1">
      <c r="A1" s="95" t="s">
        <v>0</v>
      </c>
    </row>
    <row r="2" s="87" customFormat="1" ht="36" customHeight="1" spans="1:10">
      <c r="A2" s="96" t="s">
        <v>1</v>
      </c>
      <c r="B2" s="97"/>
      <c r="C2" s="97"/>
      <c r="D2" s="97"/>
      <c r="E2" s="96"/>
      <c r="F2" s="97"/>
      <c r="G2" s="97"/>
      <c r="H2" s="97"/>
      <c r="I2" s="52"/>
      <c r="J2" s="52"/>
    </row>
    <row r="3" s="87" customFormat="1" ht="23" customHeight="1" spans="1:9">
      <c r="A3" s="98"/>
      <c r="B3" s="52"/>
      <c r="C3" s="52"/>
      <c r="D3" s="52"/>
      <c r="E3" s="99"/>
      <c r="F3" s="100"/>
      <c r="G3" s="100" t="s">
        <v>2</v>
      </c>
      <c r="H3" s="100"/>
      <c r="I3" s="52"/>
    </row>
    <row r="4" s="87" customFormat="1" ht="39" customHeight="1" spans="1:9">
      <c r="A4" s="101" t="s">
        <v>3</v>
      </c>
      <c r="B4" s="45"/>
      <c r="C4" s="45"/>
      <c r="D4" s="45"/>
      <c r="E4" s="101" t="s">
        <v>4</v>
      </c>
      <c r="F4" s="45"/>
      <c r="G4" s="45"/>
      <c r="H4" s="45"/>
      <c r="I4" s="52"/>
    </row>
    <row r="5" s="87" customFormat="1" ht="39" customHeight="1" spans="1:9">
      <c r="A5" s="102" t="s">
        <v>5</v>
      </c>
      <c r="B5" s="102" t="s">
        <v>6</v>
      </c>
      <c r="C5" s="102" t="s">
        <v>7</v>
      </c>
      <c r="D5" s="102" t="s">
        <v>8</v>
      </c>
      <c r="E5" s="102" t="s">
        <v>5</v>
      </c>
      <c r="F5" s="102" t="s">
        <v>6</v>
      </c>
      <c r="G5" s="102" t="s">
        <v>7</v>
      </c>
      <c r="H5" s="102" t="s">
        <v>8</v>
      </c>
      <c r="I5" s="58"/>
    </row>
    <row r="6" s="87" customFormat="1" ht="39" customHeight="1" spans="1:9">
      <c r="A6" s="102" t="s">
        <v>9</v>
      </c>
      <c r="B6" s="103">
        <v>100834</v>
      </c>
      <c r="C6" s="103">
        <v>100834</v>
      </c>
      <c r="D6" s="103">
        <f t="shared" ref="D6:D16" si="0">C6-B6</f>
        <v>0</v>
      </c>
      <c r="E6" s="102" t="s">
        <v>10</v>
      </c>
      <c r="F6" s="103">
        <v>293471</v>
      </c>
      <c r="G6" s="103">
        <v>332767</v>
      </c>
      <c r="H6" s="103">
        <f>G6-F6</f>
        <v>39296</v>
      </c>
      <c r="I6" s="58"/>
    </row>
    <row r="7" s="87" customFormat="1" ht="39" customHeight="1" spans="1:9">
      <c r="A7" s="102" t="s">
        <v>11</v>
      </c>
      <c r="B7" s="103">
        <v>152803</v>
      </c>
      <c r="C7" s="103">
        <f>C8+C9</f>
        <v>166214</v>
      </c>
      <c r="D7" s="103">
        <f t="shared" si="0"/>
        <v>13411</v>
      </c>
      <c r="E7" s="101" t="s">
        <v>12</v>
      </c>
      <c r="F7" s="103">
        <v>293471</v>
      </c>
      <c r="G7" s="103">
        <v>332767</v>
      </c>
      <c r="H7" s="103">
        <f>G7-F7</f>
        <v>39296</v>
      </c>
      <c r="I7" s="58"/>
    </row>
    <row r="8" s="87" customFormat="1" ht="39" customHeight="1" spans="1:9">
      <c r="A8" s="102" t="s">
        <v>13</v>
      </c>
      <c r="B8" s="103">
        <v>8428</v>
      </c>
      <c r="C8" s="103">
        <v>8428</v>
      </c>
      <c r="D8" s="103">
        <f t="shared" si="0"/>
        <v>0</v>
      </c>
      <c r="E8" s="101"/>
      <c r="F8" s="103"/>
      <c r="G8" s="103"/>
      <c r="H8" s="103"/>
      <c r="I8" s="58"/>
    </row>
    <row r="9" s="87" customFormat="1" ht="39" customHeight="1" spans="1:9">
      <c r="A9" s="102" t="s">
        <v>14</v>
      </c>
      <c r="B9" s="103">
        <v>144375</v>
      </c>
      <c r="C9" s="103">
        <v>157786</v>
      </c>
      <c r="D9" s="103">
        <f t="shared" si="0"/>
        <v>13411</v>
      </c>
      <c r="E9" s="102" t="s">
        <v>15</v>
      </c>
      <c r="F9" s="103">
        <v>8560</v>
      </c>
      <c r="G9" s="103">
        <v>8560</v>
      </c>
      <c r="H9" s="103">
        <v>0</v>
      </c>
      <c r="I9" s="58"/>
    </row>
    <row r="10" s="87" customFormat="1" ht="39" customHeight="1" spans="1:9">
      <c r="A10" s="104" t="s">
        <v>16</v>
      </c>
      <c r="B10" s="105">
        <v>71833</v>
      </c>
      <c r="C10" s="105">
        <v>78985</v>
      </c>
      <c r="D10" s="103">
        <f t="shared" si="0"/>
        <v>7152</v>
      </c>
      <c r="E10" s="102" t="s">
        <v>17</v>
      </c>
      <c r="F10" s="103">
        <v>3152</v>
      </c>
      <c r="G10" s="103">
        <v>3152</v>
      </c>
      <c r="H10" s="103">
        <v>0</v>
      </c>
      <c r="I10" s="58"/>
    </row>
    <row r="11" s="87" customFormat="1" ht="39" customHeight="1" spans="1:9">
      <c r="A11" s="102" t="s">
        <v>18</v>
      </c>
      <c r="B11" s="103">
        <v>33254</v>
      </c>
      <c r="C11" s="103">
        <v>37286</v>
      </c>
      <c r="D11" s="103">
        <f t="shared" si="0"/>
        <v>4032</v>
      </c>
      <c r="E11" s="102" t="s">
        <v>19</v>
      </c>
      <c r="F11" s="103">
        <v>20</v>
      </c>
      <c r="G11" s="103">
        <v>20</v>
      </c>
      <c r="H11" s="103">
        <v>0</v>
      </c>
      <c r="I11" s="58"/>
    </row>
    <row r="12" s="87" customFormat="1" ht="39" customHeight="1" spans="1:9">
      <c r="A12" s="102" t="s">
        <v>20</v>
      </c>
      <c r="B12" s="103">
        <v>515</v>
      </c>
      <c r="C12" s="103">
        <v>1335</v>
      </c>
      <c r="D12" s="103">
        <f t="shared" si="0"/>
        <v>820</v>
      </c>
      <c r="E12" s="102"/>
      <c r="F12" s="103"/>
      <c r="G12" s="103"/>
      <c r="H12" s="103"/>
      <c r="I12" s="58"/>
    </row>
    <row r="13" s="87" customFormat="1" ht="39" customHeight="1" spans="1:9">
      <c r="A13" s="104" t="s">
        <v>21</v>
      </c>
      <c r="B13" s="105">
        <v>3322</v>
      </c>
      <c r="C13" s="105">
        <v>2274</v>
      </c>
      <c r="D13" s="103">
        <f t="shared" si="0"/>
        <v>-1048</v>
      </c>
      <c r="E13" s="102" t="s">
        <v>22</v>
      </c>
      <c r="F13" s="103">
        <v>5388</v>
      </c>
      <c r="G13" s="103">
        <v>5388</v>
      </c>
      <c r="H13" s="103">
        <v>0</v>
      </c>
      <c r="I13" s="58"/>
    </row>
    <row r="14" s="87" customFormat="1" ht="39" customHeight="1" spans="1:9">
      <c r="A14" s="102" t="s">
        <v>23</v>
      </c>
      <c r="B14" s="103"/>
      <c r="C14" s="103">
        <v>38900</v>
      </c>
      <c r="D14" s="103">
        <f t="shared" si="0"/>
        <v>38900</v>
      </c>
      <c r="E14" s="102"/>
      <c r="F14" s="103"/>
      <c r="G14" s="103"/>
      <c r="H14" s="103"/>
      <c r="I14" s="58"/>
    </row>
    <row r="15" s="87" customFormat="1" ht="39" customHeight="1" spans="1:9">
      <c r="A15" s="102" t="s">
        <v>24</v>
      </c>
      <c r="B15" s="103"/>
      <c r="C15" s="103">
        <v>2155</v>
      </c>
      <c r="D15" s="103">
        <f t="shared" si="0"/>
        <v>2155</v>
      </c>
      <c r="E15" s="102"/>
      <c r="F15" s="103"/>
      <c r="G15" s="103"/>
      <c r="H15" s="103"/>
      <c r="I15" s="58"/>
    </row>
    <row r="16" s="87" customFormat="1" ht="39" customHeight="1" spans="1:9">
      <c r="A16" s="102" t="s">
        <v>25</v>
      </c>
      <c r="B16" s="103">
        <v>48394</v>
      </c>
      <c r="C16" s="103">
        <v>33224</v>
      </c>
      <c r="D16" s="103">
        <f t="shared" si="0"/>
        <v>-15170</v>
      </c>
      <c r="E16" s="102" t="s">
        <v>26</v>
      </c>
      <c r="F16" s="103">
        <f>F6+F9</f>
        <v>302031</v>
      </c>
      <c r="G16" s="103">
        <f>G6+G9</f>
        <v>341327</v>
      </c>
      <c r="H16" s="103">
        <f>H6+H13</f>
        <v>39296</v>
      </c>
      <c r="I16" s="58"/>
    </row>
    <row r="17" s="87" customFormat="1" ht="39" customHeight="1" spans="1:9">
      <c r="A17" s="102" t="s">
        <v>27</v>
      </c>
      <c r="B17" s="103"/>
      <c r="C17" s="103"/>
      <c r="D17" s="103"/>
      <c r="E17" s="102"/>
      <c r="F17" s="103"/>
      <c r="G17" s="103"/>
      <c r="H17" s="103"/>
      <c r="I17" s="58"/>
    </row>
    <row r="18" s="87" customFormat="1" ht="39" customHeight="1" spans="1:9">
      <c r="A18" s="102" t="s">
        <v>28</v>
      </c>
      <c r="B18" s="103">
        <v>48394</v>
      </c>
      <c r="C18" s="103">
        <v>33224</v>
      </c>
      <c r="D18" s="103">
        <f>C18-B18</f>
        <v>-15170</v>
      </c>
      <c r="E18" s="102" t="s">
        <v>29</v>
      </c>
      <c r="F18" s="103">
        <v>0</v>
      </c>
      <c r="G18" s="103">
        <v>0</v>
      </c>
      <c r="H18" s="103">
        <v>0</v>
      </c>
      <c r="I18" s="58"/>
    </row>
    <row r="19" s="87" customFormat="1" ht="39" customHeight="1" spans="1:9">
      <c r="A19" s="102" t="s">
        <v>30</v>
      </c>
      <c r="B19" s="103">
        <f>B6+B7+B14+B15+B16</f>
        <v>302031</v>
      </c>
      <c r="C19" s="103">
        <f>C6+C7+C14+C15+C16</f>
        <v>341327</v>
      </c>
      <c r="D19" s="103">
        <f>D6+D7+D14+D15+D16</f>
        <v>39296</v>
      </c>
      <c r="E19" s="102" t="s">
        <v>31</v>
      </c>
      <c r="F19" s="103">
        <f>F16</f>
        <v>302031</v>
      </c>
      <c r="G19" s="103">
        <f>G16</f>
        <v>341327</v>
      </c>
      <c r="H19" s="103">
        <f>H16</f>
        <v>39296</v>
      </c>
      <c r="I19" s="58"/>
    </row>
    <row r="20" s="87" customFormat="1" ht="39" customHeight="1" spans="1:9">
      <c r="A20" s="106"/>
      <c r="B20" s="52"/>
      <c r="C20" s="52"/>
      <c r="D20" s="52"/>
      <c r="E20" s="107"/>
      <c r="F20" s="30"/>
      <c r="G20" s="30"/>
      <c r="H20" s="30"/>
      <c r="I20" s="58"/>
    </row>
    <row r="21" s="87" customFormat="1" ht="14.25" spans="1:9">
      <c r="A21" s="106"/>
      <c r="B21" s="52"/>
      <c r="C21" s="52"/>
      <c r="D21" s="52"/>
      <c r="E21" s="107"/>
      <c r="F21" s="30"/>
      <c r="G21" s="30"/>
      <c r="H21" s="30"/>
      <c r="I21" s="58"/>
    </row>
    <row r="22" s="87" customFormat="1" ht="14.25" spans="1:9">
      <c r="A22" s="93"/>
      <c r="E22" s="94"/>
      <c r="F22" s="88"/>
      <c r="G22" s="88"/>
      <c r="H22" s="88"/>
      <c r="I22" s="52"/>
    </row>
  </sheetData>
  <mergeCells count="5">
    <mergeCell ref="A2:H2"/>
    <mergeCell ref="E3:F3"/>
    <mergeCell ref="G3:H3"/>
    <mergeCell ref="A4:D4"/>
    <mergeCell ref="E4:H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C13" sqref="C13"/>
    </sheetView>
  </sheetViews>
  <sheetFormatPr defaultColWidth="7" defaultRowHeight="11.25"/>
  <cols>
    <col min="1" max="1" width="7" style="88" customWidth="1"/>
    <col min="2" max="2" width="31" style="87" customWidth="1"/>
    <col min="3" max="3" width="17.625" style="87" customWidth="1"/>
    <col min="4" max="4" width="22.625" style="87" customWidth="1"/>
    <col min="5" max="5" width="26" style="87" customWidth="1"/>
    <col min="6" max="6" width="7" style="87"/>
    <col min="7" max="7" width="10.125" style="87" customWidth="1"/>
    <col min="8" max="10" width="7" style="87"/>
    <col min="11" max="11" width="31.375" style="87" customWidth="1"/>
    <col min="12" max="12" width="19.25" style="87" customWidth="1"/>
    <col min="13" max="13" width="31.375" style="87" customWidth="1"/>
    <col min="14" max="16384" width="7" style="87"/>
  </cols>
  <sheetData>
    <row r="1" s="87" customFormat="1" ht="21" customHeight="1" spans="1:1">
      <c r="A1" s="89" t="s">
        <v>32</v>
      </c>
    </row>
    <row r="2" s="87" customFormat="1" ht="41" customHeight="1" spans="1:4">
      <c r="A2" s="29" t="s">
        <v>33</v>
      </c>
      <c r="B2" s="29"/>
      <c r="C2" s="29"/>
      <c r="D2" s="29"/>
    </row>
    <row r="3" s="87" customFormat="1" ht="41" customHeight="1" spans="1:4">
      <c r="A3" s="30"/>
      <c r="B3" s="30"/>
      <c r="C3" s="30"/>
      <c r="D3" s="31" t="s">
        <v>2</v>
      </c>
    </row>
    <row r="4" s="87" customFormat="1" ht="39" customHeight="1" spans="1:4">
      <c r="A4" s="32" t="s">
        <v>34</v>
      </c>
      <c r="B4" s="33" t="s">
        <v>35</v>
      </c>
      <c r="C4" s="34" t="s">
        <v>36</v>
      </c>
      <c r="D4" s="35" t="s">
        <v>37</v>
      </c>
    </row>
    <row r="5" s="87" customFormat="1" ht="39" customHeight="1" spans="1:4">
      <c r="A5" s="43" t="s">
        <v>38</v>
      </c>
      <c r="B5" s="44" t="s">
        <v>39</v>
      </c>
      <c r="C5" s="45">
        <v>38900</v>
      </c>
      <c r="D5" s="42"/>
    </row>
    <row r="6" s="87" customFormat="1" ht="39" customHeight="1" spans="1:4">
      <c r="A6" s="43" t="s">
        <v>40</v>
      </c>
      <c r="B6" s="44" t="s">
        <v>41</v>
      </c>
      <c r="C6" s="45">
        <v>6069</v>
      </c>
      <c r="D6" s="90"/>
    </row>
    <row r="7" s="87" customFormat="1" ht="39" customHeight="1" spans="1:4">
      <c r="A7" s="43" t="s">
        <v>42</v>
      </c>
      <c r="B7" s="91" t="s">
        <v>43</v>
      </c>
      <c r="C7" s="45">
        <v>954</v>
      </c>
      <c r="D7" s="46"/>
    </row>
    <row r="8" s="87" customFormat="1" ht="39" customHeight="1" spans="1:4">
      <c r="A8" s="43" t="s">
        <v>44</v>
      </c>
      <c r="B8" s="44"/>
      <c r="C8" s="45">
        <f>SUM(C5:C7)</f>
        <v>45923</v>
      </c>
      <c r="D8" s="46"/>
    </row>
    <row r="9" s="87" customFormat="1" ht="39" customHeight="1" spans="1:4">
      <c r="A9" s="47" t="s">
        <v>45</v>
      </c>
      <c r="B9" s="48" t="s">
        <v>46</v>
      </c>
      <c r="C9" s="45" t="s">
        <v>36</v>
      </c>
      <c r="D9" s="46"/>
    </row>
    <row r="10" s="87" customFormat="1" ht="39" customHeight="1" spans="1:4">
      <c r="A10" s="43" t="s">
        <v>38</v>
      </c>
      <c r="B10" s="44" t="s">
        <v>47</v>
      </c>
      <c r="C10" s="45">
        <v>6107</v>
      </c>
      <c r="D10" s="46" t="s">
        <v>48</v>
      </c>
    </row>
    <row r="11" s="87" customFormat="1" ht="39" customHeight="1" spans="1:4">
      <c r="A11" s="43" t="s">
        <v>40</v>
      </c>
      <c r="B11" s="92" t="s">
        <v>49</v>
      </c>
      <c r="C11" s="45">
        <v>520</v>
      </c>
      <c r="D11" s="51"/>
    </row>
    <row r="12" s="87" customFormat="1" ht="39" customHeight="1" spans="1:4">
      <c r="A12" s="43" t="s">
        <v>44</v>
      </c>
      <c r="B12" s="50"/>
      <c r="C12" s="45">
        <f>C10+C11</f>
        <v>6627</v>
      </c>
      <c r="D12" s="51"/>
    </row>
    <row r="13" s="87" customFormat="1" ht="39" customHeight="1" spans="1:4">
      <c r="A13" s="54" t="s">
        <v>50</v>
      </c>
      <c r="B13" s="55" t="s">
        <v>51</v>
      </c>
      <c r="C13" s="56">
        <f>C8-C12</f>
        <v>39296</v>
      </c>
      <c r="D13" s="57"/>
    </row>
    <row r="14" s="87" customFormat="1" ht="14.25" spans="1:10">
      <c r="A14" s="30"/>
      <c r="B14" s="52"/>
      <c r="C14" s="52"/>
      <c r="D14" s="52"/>
      <c r="E14" s="53"/>
      <c r="F14" s="58"/>
      <c r="G14" s="31"/>
      <c r="H14" s="58"/>
      <c r="I14" s="58"/>
      <c r="J14" s="58"/>
    </row>
    <row r="15" s="87" customFormat="1" ht="14.25" spans="1:13">
      <c r="A15" s="30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</row>
  </sheetData>
  <mergeCells count="3">
    <mergeCell ref="A2:D2"/>
    <mergeCell ref="A8:B8"/>
    <mergeCell ref="A12:B1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28"/>
  <sheetViews>
    <sheetView workbookViewId="0">
      <selection activeCell="C28" sqref="C6:C28"/>
    </sheetView>
  </sheetViews>
  <sheetFormatPr defaultColWidth="8" defaultRowHeight="14.25"/>
  <cols>
    <col min="1" max="1" width="9.25" style="1" customWidth="1"/>
    <col min="2" max="2" width="46.75" style="1" customWidth="1"/>
    <col min="3" max="3" width="14.375" style="4" customWidth="1"/>
    <col min="4" max="10" width="7" style="1" customWidth="1"/>
    <col min="11" max="246" width="8" style="1"/>
    <col min="247" max="251" width="8" style="3"/>
    <col min="252" max="16381" width="8" style="5"/>
    <col min="16382" max="16384" width="8" style="6"/>
  </cols>
  <sheetData>
    <row r="1" ht="26" customHeight="1" spans="1:1">
      <c r="A1" s="7" t="s">
        <v>52</v>
      </c>
    </row>
    <row r="2" s="1" customFormat="1" ht="36" customHeight="1" spans="1:6">
      <c r="A2" s="8" t="s">
        <v>53</v>
      </c>
      <c r="B2" s="8"/>
      <c r="C2" s="8"/>
      <c r="D2" s="9"/>
      <c r="E2" s="9"/>
      <c r="F2" s="10"/>
    </row>
    <row r="3" s="2" customFormat="1" ht="36" customHeight="1" spans="1:6">
      <c r="A3" s="8"/>
      <c r="B3" s="8"/>
      <c r="C3" s="11" t="s">
        <v>2</v>
      </c>
      <c r="D3" s="12"/>
      <c r="E3" s="12"/>
      <c r="F3" s="13"/>
    </row>
    <row r="4" s="3" customFormat="1" ht="36" customHeight="1" spans="1:246">
      <c r="A4" s="14" t="s">
        <v>54</v>
      </c>
      <c r="B4" s="15" t="s">
        <v>55</v>
      </c>
      <c r="C4" s="16" t="s">
        <v>36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</row>
    <row r="5" s="3" customFormat="1" ht="36" customHeight="1" spans="1:246">
      <c r="A5" s="17" t="s">
        <v>56</v>
      </c>
      <c r="B5" s="18"/>
      <c r="C5" s="19">
        <f>SUM(C6:C28)</f>
        <v>6107.4454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</row>
    <row r="6" s="3" customFormat="1" ht="36" customHeight="1" spans="1:246">
      <c r="A6" s="17">
        <v>1</v>
      </c>
      <c r="B6" s="81" t="s">
        <v>57</v>
      </c>
      <c r="C6" s="82">
        <v>100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</row>
    <row r="7" s="3" customFormat="1" ht="36" customHeight="1" spans="1:246">
      <c r="A7" s="17">
        <v>2</v>
      </c>
      <c r="B7" s="81" t="s">
        <v>58</v>
      </c>
      <c r="C7" s="82">
        <v>79.51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</row>
    <row r="8" s="3" customFormat="1" ht="36" customHeight="1" spans="1:246">
      <c r="A8" s="17">
        <v>3</v>
      </c>
      <c r="B8" s="81" t="s">
        <v>59</v>
      </c>
      <c r="C8" s="82">
        <v>2.24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</row>
    <row r="9" s="3" customFormat="1" ht="36" customHeight="1" spans="1:246">
      <c r="A9" s="17">
        <v>4</v>
      </c>
      <c r="B9" s="83" t="s">
        <v>60</v>
      </c>
      <c r="C9" s="84">
        <v>24.1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</row>
    <row r="10" s="3" customFormat="1" ht="36" customHeight="1" spans="1:246">
      <c r="A10" s="17">
        <v>5</v>
      </c>
      <c r="B10" s="81" t="s">
        <v>61</v>
      </c>
      <c r="C10" s="82">
        <v>1.732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</row>
    <row r="11" s="3" customFormat="1" ht="36" customHeight="1" spans="1:246">
      <c r="A11" s="17">
        <v>6</v>
      </c>
      <c r="B11" s="81" t="s">
        <v>62</v>
      </c>
      <c r="C11" s="82">
        <v>6.78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</row>
    <row r="12" s="3" customFormat="1" ht="36" customHeight="1" spans="1:246">
      <c r="A12" s="17">
        <v>7</v>
      </c>
      <c r="B12" s="81" t="s">
        <v>63</v>
      </c>
      <c r="C12" s="82">
        <v>26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</row>
    <row r="13" s="3" customFormat="1" ht="36" customHeight="1" spans="1:246">
      <c r="A13" s="17">
        <v>8</v>
      </c>
      <c r="B13" s="81" t="s">
        <v>64</v>
      </c>
      <c r="C13" s="82">
        <v>25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</row>
    <row r="14" s="3" customFormat="1" ht="36" customHeight="1" spans="1:246">
      <c r="A14" s="17">
        <v>9</v>
      </c>
      <c r="B14" s="81" t="s">
        <v>65</v>
      </c>
      <c r="C14" s="82">
        <v>40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</row>
    <row r="15" s="3" customFormat="1" ht="36" customHeight="1" spans="1:246">
      <c r="A15" s="17">
        <v>10</v>
      </c>
      <c r="B15" s="81" t="s">
        <v>66</v>
      </c>
      <c r="C15" s="82">
        <v>75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</row>
    <row r="16" s="3" customFormat="1" ht="36" customHeight="1" spans="1:246">
      <c r="A16" s="17">
        <v>11</v>
      </c>
      <c r="B16" s="81" t="s">
        <v>67</v>
      </c>
      <c r="C16" s="82">
        <v>262.52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</row>
    <row r="17" s="3" customFormat="1" ht="36" customHeight="1" spans="1:246">
      <c r="A17" s="17">
        <v>12</v>
      </c>
      <c r="B17" s="81" t="s">
        <v>68</v>
      </c>
      <c r="C17" s="82">
        <v>6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</row>
    <row r="18" s="3" customFormat="1" ht="36" customHeight="1" spans="1:246">
      <c r="A18" s="17">
        <v>13</v>
      </c>
      <c r="B18" s="81" t="s">
        <v>69</v>
      </c>
      <c r="C18" s="82">
        <v>120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</row>
    <row r="19" s="3" customFormat="1" ht="36" customHeight="1" spans="1:246">
      <c r="A19" s="17">
        <v>14</v>
      </c>
      <c r="B19" s="81" t="s">
        <v>70</v>
      </c>
      <c r="C19" s="82">
        <v>20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</row>
    <row r="20" s="3" customFormat="1" ht="36" customHeight="1" spans="1:246">
      <c r="A20" s="17">
        <v>15</v>
      </c>
      <c r="B20" s="81" t="s">
        <v>71</v>
      </c>
      <c r="C20" s="82">
        <v>16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</row>
    <row r="21" s="3" customFormat="1" ht="36" customHeight="1" spans="1:246">
      <c r="A21" s="17">
        <v>16</v>
      </c>
      <c r="B21" s="81" t="s">
        <v>72</v>
      </c>
      <c r="C21" s="82">
        <v>20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</row>
    <row r="22" s="3" customFormat="1" ht="36" customHeight="1" spans="1:246">
      <c r="A22" s="17">
        <v>17</v>
      </c>
      <c r="B22" s="81" t="s">
        <v>73</v>
      </c>
      <c r="C22" s="82">
        <v>5000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</row>
    <row r="23" s="3" customFormat="1" ht="36" customHeight="1" spans="1:246">
      <c r="A23" s="17">
        <v>18</v>
      </c>
      <c r="B23" s="81" t="s">
        <v>74</v>
      </c>
      <c r="C23" s="82">
        <v>40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</row>
    <row r="24" s="3" customFormat="1" ht="36" customHeight="1" spans="1:246">
      <c r="A24" s="17">
        <v>19</v>
      </c>
      <c r="B24" s="81" t="s">
        <v>75</v>
      </c>
      <c r="C24" s="82">
        <v>3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</row>
    <row r="25" s="3" customFormat="1" ht="36" customHeight="1" spans="1:246">
      <c r="A25" s="17">
        <v>20</v>
      </c>
      <c r="B25" s="81" t="s">
        <v>76</v>
      </c>
      <c r="C25" s="82">
        <v>40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</row>
    <row r="26" s="3" customFormat="1" ht="36" customHeight="1" spans="1:246">
      <c r="A26" s="17">
        <v>21</v>
      </c>
      <c r="B26" s="81" t="s">
        <v>77</v>
      </c>
      <c r="C26" s="82">
        <v>120.49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</row>
    <row r="27" s="3" customFormat="1" ht="36" customHeight="1" spans="1:246">
      <c r="A27" s="17">
        <v>22</v>
      </c>
      <c r="B27" s="81" t="s">
        <v>78</v>
      </c>
      <c r="C27" s="82">
        <v>75.3484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</row>
    <row r="28" s="3" customFormat="1" ht="36" customHeight="1" spans="1:246">
      <c r="A28" s="23">
        <v>23</v>
      </c>
      <c r="B28" s="85" t="s">
        <v>79</v>
      </c>
      <c r="C28" s="86">
        <v>3.725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</row>
  </sheetData>
  <mergeCells count="1">
    <mergeCell ref="A2:C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H15" sqref="H15"/>
    </sheetView>
  </sheetViews>
  <sheetFormatPr defaultColWidth="9" defaultRowHeight="14.25" outlineLevelCol="7"/>
  <cols>
    <col min="1" max="1" width="28.25" style="5" customWidth="1"/>
    <col min="2" max="2" width="9" style="60" customWidth="1"/>
    <col min="3" max="3" width="10.375" style="61" customWidth="1"/>
    <col min="4" max="4" width="9.125" style="61" customWidth="1"/>
    <col min="5" max="5" width="39.375" style="5" customWidth="1"/>
    <col min="6" max="6" width="9" style="60"/>
    <col min="7" max="7" width="12.75" style="60" customWidth="1"/>
    <col min="8" max="8" width="12.875" style="60" customWidth="1"/>
    <col min="9" max="9" width="9" style="5"/>
    <col min="10" max="11" width="9.375" style="5"/>
    <col min="12" max="12" width="9" style="5"/>
    <col min="13" max="13" width="9.375" style="5"/>
    <col min="14" max="16384" width="9" style="5"/>
  </cols>
  <sheetData>
    <row r="1" s="5" customFormat="1" ht="43" customHeight="1" spans="1:8">
      <c r="A1" s="62" t="s">
        <v>80</v>
      </c>
      <c r="B1" s="62"/>
      <c r="C1" s="62"/>
      <c r="D1" s="62"/>
      <c r="E1" s="62"/>
      <c r="F1" s="62"/>
      <c r="G1" s="62"/>
      <c r="H1" s="62"/>
    </row>
    <row r="2" s="5" customFormat="1" ht="18" customHeight="1" spans="1:8">
      <c r="A2" s="60"/>
      <c r="B2" s="60"/>
      <c r="C2" s="61"/>
      <c r="D2" s="61"/>
      <c r="E2" s="63" t="s">
        <v>2</v>
      </c>
      <c r="F2" s="63"/>
      <c r="G2" s="60"/>
      <c r="H2" s="60"/>
    </row>
    <row r="3" s="59" customFormat="1" ht="34" customHeight="1" spans="1:8">
      <c r="A3" s="64" t="s">
        <v>81</v>
      </c>
      <c r="B3" s="65" t="s">
        <v>6</v>
      </c>
      <c r="C3" s="65" t="s">
        <v>7</v>
      </c>
      <c r="D3" s="65" t="s">
        <v>8</v>
      </c>
      <c r="E3" s="65" t="s">
        <v>82</v>
      </c>
      <c r="F3" s="65" t="s">
        <v>6</v>
      </c>
      <c r="G3" s="65" t="s">
        <v>7</v>
      </c>
      <c r="H3" s="66" t="s">
        <v>8</v>
      </c>
    </row>
    <row r="4" s="5" customFormat="1" ht="30" customHeight="1" spans="1:8">
      <c r="A4" s="67" t="s">
        <v>83</v>
      </c>
      <c r="B4" s="68">
        <v>136000</v>
      </c>
      <c r="C4" s="68">
        <f>G5+G12</f>
        <v>147895</v>
      </c>
      <c r="D4" s="68">
        <f>C4-B4</f>
        <v>11895</v>
      </c>
      <c r="E4" s="69" t="s">
        <v>84</v>
      </c>
      <c r="F4" s="68">
        <f t="shared" ref="F4:H4" si="0">F5+F10</f>
        <v>89606</v>
      </c>
      <c r="G4" s="68">
        <f t="shared" si="0"/>
        <v>116671</v>
      </c>
      <c r="H4" s="70">
        <f t="shared" si="0"/>
        <v>27065</v>
      </c>
    </row>
    <row r="5" s="5" customFormat="1" ht="30" customHeight="1" spans="1:8">
      <c r="A5" s="67" t="s">
        <v>85</v>
      </c>
      <c r="B5" s="68">
        <v>2000</v>
      </c>
      <c r="C5" s="68">
        <v>2000</v>
      </c>
      <c r="D5" s="68">
        <f>C5-B5</f>
        <v>0</v>
      </c>
      <c r="E5" s="71" t="s">
        <v>86</v>
      </c>
      <c r="F5" s="68">
        <f>F6+F7+F8+F9</f>
        <v>87606</v>
      </c>
      <c r="G5" s="68">
        <f>G6+G7+G8+G9</f>
        <v>114671</v>
      </c>
      <c r="H5" s="70">
        <f t="shared" ref="F5:H5" si="1">H6+H7+H8</f>
        <v>27065</v>
      </c>
    </row>
    <row r="6" s="5" customFormat="1" ht="27" customHeight="1" spans="1:8">
      <c r="A6" s="67" t="s">
        <v>87</v>
      </c>
      <c r="B6" s="68">
        <v>0</v>
      </c>
      <c r="C6" s="68">
        <v>80700</v>
      </c>
      <c r="D6" s="68">
        <f>C6-B6</f>
        <v>80700</v>
      </c>
      <c r="E6" s="72" t="s">
        <v>88</v>
      </c>
      <c r="F6" s="68">
        <v>24451</v>
      </c>
      <c r="G6" s="68">
        <v>16696</v>
      </c>
      <c r="H6" s="70">
        <f>G6-F6</f>
        <v>-7755</v>
      </c>
    </row>
    <row r="7" s="5" customFormat="1" ht="27" customHeight="1" spans="1:8">
      <c r="A7" s="73"/>
      <c r="B7" s="68"/>
      <c r="C7" s="68"/>
      <c r="D7" s="68"/>
      <c r="E7" s="72" t="s">
        <v>89</v>
      </c>
      <c r="F7" s="68">
        <v>20000</v>
      </c>
      <c r="G7" s="68">
        <v>20000</v>
      </c>
      <c r="H7" s="70">
        <f>G7-F7</f>
        <v>0</v>
      </c>
    </row>
    <row r="8" s="5" customFormat="1" ht="27" customHeight="1" spans="1:8">
      <c r="A8" s="73"/>
      <c r="B8" s="68"/>
      <c r="C8" s="68"/>
      <c r="D8" s="68"/>
      <c r="E8" s="72" t="s">
        <v>90</v>
      </c>
      <c r="F8" s="68">
        <v>36085</v>
      </c>
      <c r="G8" s="68">
        <v>70905</v>
      </c>
      <c r="H8" s="70">
        <f>G8-F8</f>
        <v>34820</v>
      </c>
    </row>
    <row r="9" s="5" customFormat="1" ht="27" customHeight="1" spans="1:8">
      <c r="A9" s="73"/>
      <c r="B9" s="68"/>
      <c r="C9" s="68"/>
      <c r="D9" s="68"/>
      <c r="E9" s="74" t="s">
        <v>91</v>
      </c>
      <c r="F9" s="68">
        <v>7070</v>
      </c>
      <c r="G9" s="68">
        <v>7070</v>
      </c>
      <c r="H9" s="70"/>
    </row>
    <row r="10" s="5" customFormat="1" ht="34" customHeight="1" spans="1:8">
      <c r="A10" s="73"/>
      <c r="B10" s="68"/>
      <c r="C10" s="68"/>
      <c r="D10" s="68"/>
      <c r="E10" s="71" t="s">
        <v>92</v>
      </c>
      <c r="F10" s="68">
        <v>2000</v>
      </c>
      <c r="G10" s="68">
        <v>2000</v>
      </c>
      <c r="H10" s="70">
        <f>G10-F10</f>
        <v>0</v>
      </c>
    </row>
    <row r="11" s="5" customFormat="1" ht="24" customHeight="1" spans="1:8">
      <c r="A11" s="73"/>
      <c r="B11" s="68"/>
      <c r="C11" s="68"/>
      <c r="D11" s="68"/>
      <c r="E11" s="72" t="s">
        <v>93</v>
      </c>
      <c r="F11" s="68">
        <v>2000</v>
      </c>
      <c r="G11" s="68">
        <v>2000</v>
      </c>
      <c r="H11" s="70">
        <f>G11-F11</f>
        <v>0</v>
      </c>
    </row>
    <row r="12" s="5" customFormat="1" ht="27" customHeight="1" spans="1:8">
      <c r="A12" s="73"/>
      <c r="B12" s="68"/>
      <c r="C12" s="68"/>
      <c r="D12" s="68"/>
      <c r="E12" s="75" t="s">
        <v>94</v>
      </c>
      <c r="F12" s="68">
        <v>48394</v>
      </c>
      <c r="G12" s="68">
        <f>F12+H12</f>
        <v>33224</v>
      </c>
      <c r="H12" s="70">
        <v>-15170</v>
      </c>
    </row>
    <row r="13" s="5" customFormat="1" ht="27" customHeight="1" spans="1:8">
      <c r="A13" s="73"/>
      <c r="B13" s="68"/>
      <c r="C13" s="68"/>
      <c r="D13" s="68"/>
      <c r="E13" s="75" t="s">
        <v>95</v>
      </c>
      <c r="F13" s="68"/>
      <c r="G13" s="68">
        <v>80700</v>
      </c>
      <c r="H13" s="70">
        <f>G13-F13</f>
        <v>80700</v>
      </c>
    </row>
    <row r="14" s="5" customFormat="1" ht="24" customHeight="1" spans="1:8">
      <c r="A14" s="73"/>
      <c r="B14" s="68"/>
      <c r="C14" s="68"/>
      <c r="D14" s="68"/>
      <c r="E14" s="76"/>
      <c r="F14" s="68"/>
      <c r="G14" s="68"/>
      <c r="H14" s="70"/>
    </row>
    <row r="15" s="5" customFormat="1" ht="30" customHeight="1" spans="1:8">
      <c r="A15" s="77" t="s">
        <v>96</v>
      </c>
      <c r="B15" s="78">
        <v>138000</v>
      </c>
      <c r="C15" s="78">
        <f>C4+C5+C6</f>
        <v>230595</v>
      </c>
      <c r="D15" s="78">
        <f>D4+D5+D6</f>
        <v>92595</v>
      </c>
      <c r="E15" s="78" t="s">
        <v>97</v>
      </c>
      <c r="F15" s="78">
        <f>F4+F12+F13</f>
        <v>138000</v>
      </c>
      <c r="G15" s="78">
        <f>G4+G12+G13</f>
        <v>230595</v>
      </c>
      <c r="H15" s="79">
        <f>H4+H12+H13</f>
        <v>92595</v>
      </c>
    </row>
    <row r="16" s="5" customFormat="1" spans="2:8">
      <c r="B16" s="60"/>
      <c r="C16" s="61"/>
      <c r="D16" s="61"/>
      <c r="F16" s="80"/>
      <c r="G16" s="60"/>
      <c r="H16" s="60"/>
    </row>
  </sheetData>
  <mergeCells count="2">
    <mergeCell ref="A1:H1"/>
    <mergeCell ref="E2:F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F12" sqref="F12"/>
    </sheetView>
  </sheetViews>
  <sheetFormatPr defaultColWidth="7" defaultRowHeight="11.25"/>
  <cols>
    <col min="1" max="1" width="9.375" style="27" customWidth="1"/>
    <col min="2" max="2" width="35.25" style="26" customWidth="1"/>
    <col min="3" max="3" width="17.625" style="27" customWidth="1"/>
    <col min="4" max="4" width="17.375" style="26" customWidth="1"/>
    <col min="5" max="5" width="26" style="26" customWidth="1"/>
    <col min="6" max="6" width="9.5" style="26"/>
    <col min="7" max="7" width="24.5" style="26" customWidth="1"/>
    <col min="8" max="8" width="9.5" style="26"/>
    <col min="9" max="9" width="7" style="26"/>
    <col min="10" max="10" width="12" style="26"/>
    <col min="11" max="11" width="31.375" style="26" customWidth="1"/>
    <col min="12" max="12" width="19.25" style="26" customWidth="1"/>
    <col min="13" max="13" width="31.375" style="26" customWidth="1"/>
    <col min="14" max="16384" width="7" style="26"/>
  </cols>
  <sheetData>
    <row r="1" ht="21" customHeight="1" spans="1:1">
      <c r="A1" s="28" t="s">
        <v>98</v>
      </c>
    </row>
    <row r="2" s="26" customFormat="1" ht="41" customHeight="1" spans="1:4">
      <c r="A2" s="29" t="s">
        <v>99</v>
      </c>
      <c r="B2" s="29"/>
      <c r="C2" s="29"/>
      <c r="D2" s="29"/>
    </row>
    <row r="3" s="26" customFormat="1" ht="41" customHeight="1" spans="1:4">
      <c r="A3" s="30"/>
      <c r="B3" s="30"/>
      <c r="C3" s="30"/>
      <c r="D3" s="31" t="s">
        <v>2</v>
      </c>
    </row>
    <row r="4" s="26" customFormat="1" ht="38" customHeight="1" spans="1:4">
      <c r="A4" s="32" t="s">
        <v>34</v>
      </c>
      <c r="B4" s="33" t="s">
        <v>35</v>
      </c>
      <c r="C4" s="34" t="s">
        <v>36</v>
      </c>
      <c r="D4" s="35" t="s">
        <v>37</v>
      </c>
    </row>
    <row r="5" s="26" customFormat="1" ht="38" customHeight="1" spans="1:4">
      <c r="A5" s="36" t="s">
        <v>38</v>
      </c>
      <c r="B5" s="37" t="s">
        <v>100</v>
      </c>
      <c r="C5" s="38">
        <v>11989</v>
      </c>
      <c r="D5" s="39"/>
    </row>
    <row r="6" s="26" customFormat="1" ht="38" customHeight="1" spans="1:4">
      <c r="A6" s="36" t="s">
        <v>40</v>
      </c>
      <c r="B6" s="40" t="s">
        <v>101</v>
      </c>
      <c r="C6" s="41">
        <v>31829</v>
      </c>
      <c r="D6" s="42"/>
    </row>
    <row r="7" s="26" customFormat="1" ht="38" customHeight="1" spans="1:4">
      <c r="A7" s="43" t="s">
        <v>44</v>
      </c>
      <c r="B7" s="44"/>
      <c r="C7" s="45">
        <f>SUM(C5:C6)</f>
        <v>43818</v>
      </c>
      <c r="D7" s="46"/>
    </row>
    <row r="8" s="26" customFormat="1" ht="38" customHeight="1" spans="1:4">
      <c r="A8" s="47" t="s">
        <v>45</v>
      </c>
      <c r="B8" s="48" t="s">
        <v>46</v>
      </c>
      <c r="C8" s="45" t="s">
        <v>36</v>
      </c>
      <c r="D8" s="46"/>
    </row>
    <row r="9" s="26" customFormat="1" ht="38" customHeight="1" spans="1:4">
      <c r="A9" s="43" t="s">
        <v>38</v>
      </c>
      <c r="B9" s="49" t="s">
        <v>102</v>
      </c>
      <c r="C9" s="45">
        <v>-8998</v>
      </c>
      <c r="D9" s="46" t="s">
        <v>103</v>
      </c>
    </row>
    <row r="10" s="26" customFormat="1" ht="38" customHeight="1" spans="1:4">
      <c r="A10" s="43" t="s">
        <v>40</v>
      </c>
      <c r="B10" s="49" t="s">
        <v>104</v>
      </c>
      <c r="C10" s="45">
        <v>-7755</v>
      </c>
      <c r="D10" s="46"/>
    </row>
    <row r="11" s="26" customFormat="1" ht="38" customHeight="1" spans="1:13">
      <c r="A11" s="43" t="s">
        <v>44</v>
      </c>
      <c r="B11" s="50"/>
      <c r="C11" s="45">
        <f>C9+C10</f>
        <v>-16753</v>
      </c>
      <c r="D11" s="51"/>
      <c r="E11" s="52"/>
      <c r="F11" s="53"/>
      <c r="G11" s="53"/>
      <c r="H11" s="53"/>
      <c r="I11" s="58"/>
      <c r="J11" s="31"/>
      <c r="K11" s="58"/>
      <c r="L11" s="58"/>
      <c r="M11" s="58"/>
    </row>
    <row r="12" s="26" customFormat="1" ht="38" customHeight="1" spans="1:13">
      <c r="A12" s="54" t="s">
        <v>50</v>
      </c>
      <c r="B12" s="55" t="s">
        <v>51</v>
      </c>
      <c r="C12" s="56">
        <f>C7+C11</f>
        <v>27065</v>
      </c>
      <c r="D12" s="57"/>
      <c r="E12" s="52"/>
      <c r="F12" s="52"/>
      <c r="G12" s="52"/>
      <c r="H12" s="52"/>
      <c r="I12" s="52"/>
      <c r="J12" s="52"/>
      <c r="K12" s="52"/>
      <c r="L12" s="52"/>
      <c r="M12" s="52"/>
    </row>
  </sheetData>
  <mergeCells count="3">
    <mergeCell ref="A2:D2"/>
    <mergeCell ref="A7:B7"/>
    <mergeCell ref="A11:B1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8"/>
  <sheetViews>
    <sheetView workbookViewId="0">
      <selection activeCell="K8" sqref="K8"/>
    </sheetView>
  </sheetViews>
  <sheetFormatPr defaultColWidth="8" defaultRowHeight="14.25" outlineLevelRow="7"/>
  <cols>
    <col min="1" max="1" width="9.25" style="1" customWidth="1"/>
    <col min="2" max="2" width="46.75" style="1" customWidth="1"/>
    <col min="3" max="3" width="14.375" style="4" customWidth="1"/>
    <col min="4" max="10" width="7" style="1" customWidth="1"/>
    <col min="11" max="246" width="8" style="1"/>
    <col min="247" max="251" width="8" style="3"/>
    <col min="252" max="16381" width="8" style="5"/>
    <col min="16382" max="16384" width="8" style="6"/>
  </cols>
  <sheetData>
    <row r="1" ht="37" customHeight="1" spans="1:1">
      <c r="A1" s="7" t="s">
        <v>105</v>
      </c>
    </row>
    <row r="2" s="1" customFormat="1" ht="36" customHeight="1" spans="1:6">
      <c r="A2" s="8" t="s">
        <v>53</v>
      </c>
      <c r="B2" s="8"/>
      <c r="C2" s="8"/>
      <c r="D2" s="9"/>
      <c r="E2" s="9"/>
      <c r="F2" s="10"/>
    </row>
    <row r="3" s="2" customFormat="1" ht="36" customHeight="1" spans="1:6">
      <c r="A3" s="8"/>
      <c r="B3" s="8"/>
      <c r="C3" s="11" t="s">
        <v>2</v>
      </c>
      <c r="D3" s="12"/>
      <c r="E3" s="12"/>
      <c r="F3" s="13"/>
    </row>
    <row r="4" s="3" customFormat="1" ht="42" customHeight="1" spans="1:246">
      <c r="A4" s="14" t="s">
        <v>54</v>
      </c>
      <c r="B4" s="15" t="s">
        <v>55</v>
      </c>
      <c r="C4" s="16" t="s">
        <v>36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</row>
    <row r="5" s="3" customFormat="1" ht="44" customHeight="1" spans="1:246">
      <c r="A5" s="17" t="s">
        <v>56</v>
      </c>
      <c r="B5" s="18"/>
      <c r="C5" s="19">
        <f>SUM(C6:C8)</f>
        <v>8998.4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</row>
    <row r="6" s="3" customFormat="1" ht="48" customHeight="1" spans="1:246">
      <c r="A6" s="17">
        <v>1</v>
      </c>
      <c r="B6" s="21" t="s">
        <v>106</v>
      </c>
      <c r="C6" s="22">
        <v>29.4</v>
      </c>
      <c r="D6" s="20"/>
      <c r="E6" s="20"/>
      <c r="F6" s="20"/>
      <c r="G6" s="20"/>
      <c r="H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</row>
    <row r="7" s="3" customFormat="1" ht="52" customHeight="1" spans="1:246">
      <c r="A7" s="17">
        <v>2</v>
      </c>
      <c r="B7" s="21" t="s">
        <v>107</v>
      </c>
      <c r="C7" s="22">
        <v>3089</v>
      </c>
      <c r="D7" s="20"/>
      <c r="E7" s="20"/>
      <c r="F7" s="20"/>
      <c r="G7" s="20"/>
      <c r="H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</row>
    <row r="8" s="3" customFormat="1" ht="48" customHeight="1" spans="1:246">
      <c r="A8" s="23">
        <v>3</v>
      </c>
      <c r="B8" s="24" t="s">
        <v>108</v>
      </c>
      <c r="C8" s="25">
        <v>5880</v>
      </c>
      <c r="D8" s="20"/>
      <c r="E8" s="20"/>
      <c r="F8" s="20"/>
      <c r="G8" s="20"/>
      <c r="H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</row>
  </sheetData>
  <mergeCells count="1">
    <mergeCell ref="A2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1、2021年一般公共预算调整方案（草案）（附表1）</vt:lpstr>
      <vt:lpstr>2、2021年一般公共预算调增调减明细表（附表2）</vt:lpstr>
      <vt:lpstr>3、2021年一般公共预算调减项目明细（附表3）</vt:lpstr>
      <vt:lpstr>4、2021年政府性基金预算调整方案（草案）</vt:lpstr>
      <vt:lpstr>5、2021年政府性基金预算调增调减明细表（附表4）</vt:lpstr>
      <vt:lpstr>6、2021年政府性基金调减项目明细（附表5）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忽忽</cp:lastModifiedBy>
  <dcterms:created xsi:type="dcterms:W3CDTF">2021-12-20T09:17:00Z</dcterms:created>
  <dcterms:modified xsi:type="dcterms:W3CDTF">2022-01-25T03:35:59Z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D67C447569334FC4817D095421D57878</vt:lpwstr>
  </property>
  <property fmtid="{D5CDD505-2E9C-101B-9397-08002B2CF9AE}" pid="3" name="KSOProductBuildVer">
    <vt:lpwstr>2052-11.1.0.11294</vt:lpwstr>
  </property>
</Properties>
</file>