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070" activeTab="2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一般公共预算基本支出表" sheetId="28" r:id="rId10"/>
    <sheet name="8工资福利(政府预算)" sheetId="10" r:id="rId11"/>
    <sheet name="9工资福利" sheetId="11" r:id="rId12"/>
    <sheet name="10个人家庭(政府预算)" sheetId="12" r:id="rId13"/>
    <sheet name="11个人家庭" sheetId="13" r:id="rId14"/>
    <sheet name="12商品服务(政府预算)" sheetId="14" r:id="rId15"/>
    <sheet name="13商品服务" sheetId="15" r:id="rId16"/>
    <sheet name="14三公" sheetId="16" r:id="rId17"/>
    <sheet name="15政府性基金" sheetId="17" r:id="rId18"/>
    <sheet name="16政府性基金(政府预算)" sheetId="18" r:id="rId19"/>
    <sheet name="17政府性基金（部门预算）" sheetId="19" r:id="rId20"/>
    <sheet name="18国有资本经营预算" sheetId="20" r:id="rId21"/>
    <sheet name="19财政专户管理资金" sheetId="21" r:id="rId22"/>
    <sheet name="20专项清单" sheetId="22" r:id="rId23"/>
    <sheet name="21项目支出绩效目标表" sheetId="23" r:id="rId24"/>
    <sheet name="22整体支出绩效目标表" sheetId="24" r:id="rId25"/>
    <sheet name="23政府采购预算表（货物、工程采购）" sheetId="25" r:id="rId26"/>
    <sheet name="24政府采购预算表（购买服务）" sheetId="26" r:id="rId27"/>
    <sheet name="25国有资产占有和使用情况表 " sheetId="27" r:id="rId28"/>
  </sheets>
  <calcPr calcId="144525"/>
</workbook>
</file>

<file path=xl/sharedStrings.xml><?xml version="1.0" encoding="utf-8"?>
<sst xmlns="http://schemas.openxmlformats.org/spreadsheetml/2006/main" count="748">
  <si>
    <t>2022年部门预算公开表</t>
  </si>
  <si>
    <t>单位编码：</t>
  </si>
  <si>
    <t>204001</t>
  </si>
  <si>
    <t>单位名称：</t>
  </si>
  <si>
    <t>祁东县教育局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</si>
  <si>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</si>
  <si>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</si>
  <si>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</si>
  <si>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</si>
  <si>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</si>
  <si>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</si>
  <si>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</si>
  <si>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</si>
  <si>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</si>
  <si>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</si>
  <si>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</si>
  <si>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</si>
  <si>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</si>
  <si>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</si>
  <si>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</si>
  <si>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</si>
  <si>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</si>
  <si>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</si>
  <si>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</si>
  <si>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</si>
  <si>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</si>
  <si>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</si>
  <si>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</si>
  <si>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</si>
  <si>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政府采购预算表（货物、工程采购）</t>
  </si>
  <si>
    <t>政府采购预算表（购买服务）</t>
  </si>
  <si>
    <t xml:space="preserve">国有资产占有和使用情况表   </t>
  </si>
  <si>
    <t>部门公开表01</t>
  </si>
  <si>
    <t>单位名称:204001-祁东县教育局本级</t>
  </si>
  <si>
    <t>单位：万元</t>
  </si>
  <si>
    <t>收        入</t>
  </si>
  <si>
    <t>支        出</t>
  </si>
  <si>
    <t>项        目</t>
  </si>
  <si>
    <t>本年预算</t>
  </si>
  <si>
    <t>一、一般预算拨款</t>
  </si>
  <si>
    <t>一、基本支出</t>
  </si>
  <si>
    <t xml:space="preserve">  经费拨款</t>
  </si>
  <si>
    <t xml:space="preserve">  工资福利支出</t>
  </si>
  <si>
    <t xml:space="preserve">  纳入预算管理的非税收入拨款</t>
  </si>
  <si>
    <t xml:space="preserve">  一般商品和服务支出</t>
  </si>
  <si>
    <t>二、基金预算拨款</t>
  </si>
  <si>
    <t xml:space="preserve">  对个人和家庭的补助</t>
  </si>
  <si>
    <t>三、财政专户管理的非税收入拨款</t>
  </si>
  <si>
    <t>二、项目支出</t>
  </si>
  <si>
    <t>四、经营收入</t>
  </si>
  <si>
    <t xml:space="preserve">  专项商品和服务支出</t>
  </si>
  <si>
    <t>五、上级补助收入</t>
  </si>
  <si>
    <t xml:space="preserve">  债务利息及费用支出</t>
  </si>
  <si>
    <t>六、附属单位缴款</t>
  </si>
  <si>
    <t xml:space="preserve">  资本性支出</t>
  </si>
  <si>
    <t>七、其他收入</t>
  </si>
  <si>
    <t xml:space="preserve">  对企业补助</t>
  </si>
  <si>
    <t xml:space="preserve">  对社会保障基金补助</t>
  </si>
  <si>
    <t xml:space="preserve">  其他支出</t>
  </si>
  <si>
    <t>三、经营支出</t>
  </si>
  <si>
    <t>四、对附属单位补助支出</t>
  </si>
  <si>
    <t>五、上缴上级支出</t>
  </si>
  <si>
    <t>本年收入合计</t>
  </si>
  <si>
    <t>本年支出合计</t>
  </si>
  <si>
    <t>八、用事业基金弥补收支差额</t>
  </si>
  <si>
    <t>六、结余分配</t>
  </si>
  <si>
    <t>九、上年结余</t>
  </si>
  <si>
    <t>七、年末结余</t>
  </si>
  <si>
    <t>收入总计</t>
  </si>
  <si>
    <t>支出总计</t>
  </si>
  <si>
    <t>部门公开表02</t>
  </si>
  <si>
    <t>部门：204_祁东县教育局</t>
  </si>
  <si>
    <t>金额单位：万元</t>
  </si>
  <si>
    <t>部门（单位）代码</t>
  </si>
  <si>
    <t>部门（单位）名称</t>
  </si>
  <si>
    <t>合计</t>
  </si>
  <si>
    <t>本年收入</t>
  </si>
  <si>
    <t>上年结转结余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</si>
  <si>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</si>
  <si>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</si>
  <si>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</si>
  <si>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</si>
  <si>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</si>
  <si>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</si>
  <si>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</si>
  <si>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</si>
  <si>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</si>
  <si>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</si>
  <si>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</si>
  <si>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</si>
  <si>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</si>
  <si>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</si>
  <si>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</si>
  <si>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</si>
  <si>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204</t>
  </si>
  <si>
    <t xml:space="preserve">  204001</t>
  </si>
  <si>
    <t xml:space="preserve">  祁东县教育局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</si>
  <si>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</si>
  <si>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</si>
  <si>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</si>
  <si>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</si>
  <si>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</si>
  <si>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</si>
  <si>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</si>
  <si>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</si>
  <si>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</si>
  <si>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</si>
  <si>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</si>
  <si>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</si>
  <si>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祁东县教育局</t>
  </si>
  <si>
    <t>205</t>
  </si>
  <si>
    <t>01</t>
  </si>
  <si>
    <t>行政运行</t>
  </si>
  <si>
    <t>99</t>
  </si>
  <si>
    <t>其他教育管理事务支出</t>
  </si>
  <si>
    <t>02</t>
  </si>
  <si>
    <t>学前教育</t>
  </si>
  <si>
    <t>小学教育</t>
  </si>
  <si>
    <t>03</t>
  </si>
  <si>
    <t>初中教育</t>
  </si>
  <si>
    <t>04</t>
  </si>
  <si>
    <t>高中教育</t>
  </si>
  <si>
    <t>职业高中教育</t>
  </si>
  <si>
    <t>08</t>
  </si>
  <si>
    <t>教师进修</t>
  </si>
  <si>
    <t>07</t>
  </si>
  <si>
    <t>特殊教育</t>
  </si>
  <si>
    <t>其他普通教育支出</t>
  </si>
  <si>
    <t>09</t>
  </si>
  <si>
    <t>05</t>
  </si>
  <si>
    <t>中等职业学校教学设施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</si>
  <si>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</si>
  <si>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</si>
  <si>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</si>
  <si>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</si>
  <si>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</si>
  <si>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</si>
  <si>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</si>
  <si>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</si>
  <si>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</si>
  <si>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</si>
  <si>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</si>
  <si>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</si>
  <si>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</si>
  <si>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</si>
  <si>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</si>
  <si>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</si>
  <si>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</si>
  <si>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</si>
  <si>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204001</t>
  </si>
  <si>
    <t xml:space="preserve">    行政运行</t>
  </si>
  <si>
    <t xml:space="preserve">    其他教育管理事务支出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</si>
  <si>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</si>
  <si>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</si>
  <si>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</si>
  <si>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</si>
  <si>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其他普通教育支出</t>
  </si>
  <si>
    <t xml:space="preserve">    中等职业教育</t>
  </si>
  <si>
    <t xml:space="preserve">    特殊学校教育</t>
  </si>
  <si>
    <t xml:space="preserve">    教师进修</t>
  </si>
  <si>
    <t xml:space="preserve">    中等职业学校教学设施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</si>
  <si>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</si>
  <si>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</si>
  <si>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</si>
  <si>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</si>
  <si>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</si>
  <si>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</si>
  <si>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</si>
  <si>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</si>
  <si>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</si>
  <si>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</si>
  <si>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</si>
  <si>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收入</t>
  </si>
  <si>
    <t>支出</t>
  </si>
  <si>
    <t>项目</t>
  </si>
  <si>
    <t>预算数</t>
  </si>
  <si>
    <t>一、本年收入</t>
  </si>
  <si>
    <t>一、本年支出</t>
  </si>
  <si>
    <t>（一）一般公共预算拨款</t>
  </si>
  <si>
    <t>（一）一般公共服务支出</t>
  </si>
  <si>
    <t xml:space="preserve">     经费拨款</t>
  </si>
  <si>
    <t>（二）外交支出</t>
  </si>
  <si>
    <t xml:space="preserve">     纳入一般公共预算管理的非税收入拨款</t>
  </si>
  <si>
    <t>（三）国防支出</t>
  </si>
  <si>
    <t>（二）政府性基金预算拨款</t>
  </si>
  <si>
    <t>（四）公共安全支出</t>
  </si>
  <si>
    <t>（三）国有资本经营预算拨款</t>
  </si>
  <si>
    <t>（五）教育支出</t>
  </si>
  <si>
    <t>（四）社会保险基金预算资金</t>
  </si>
  <si>
    <t>（六）科学技术支出</t>
  </si>
  <si>
    <t>二、上年结转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</si>
  <si>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</si>
  <si>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</si>
  <si>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</si>
  <si>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</si>
  <si>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</si>
  <si>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</si>
  <si>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</si>
  <si>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</si>
  <si>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</si>
  <si>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</si>
  <si>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</si>
  <si>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</si>
  <si>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</si>
  <si>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</si>
  <si>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</si>
  <si>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</si>
  <si>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</si>
  <si>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</si>
  <si>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</si>
  <si>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</si>
  <si>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</si>
  <si>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</si>
  <si>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</si>
  <si>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</si>
  <si>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</si>
  <si>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</si>
  <si>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</si>
  <si>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</si>
  <si>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</si>
  <si>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</si>
  <si>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商品和服务支出</t>
  </si>
  <si>
    <t xml:space="preserve">   205</t>
  </si>
  <si>
    <t xml:space="preserve">   教育支出</t>
  </si>
  <si>
    <t xml:space="preserve">    20501</t>
  </si>
  <si>
    <t xml:space="preserve">    教育管理事务</t>
  </si>
  <si>
    <t xml:space="preserve">     2050101</t>
  </si>
  <si>
    <t xml:space="preserve">     行政运行</t>
  </si>
  <si>
    <t xml:space="preserve">     2050199</t>
  </si>
  <si>
    <t xml:space="preserve">     其他教育管理事务支出</t>
  </si>
  <si>
    <t xml:space="preserve">    20502</t>
  </si>
  <si>
    <t xml:space="preserve">    普通教育</t>
  </si>
  <si>
    <t xml:space="preserve">     2050201</t>
  </si>
  <si>
    <t xml:space="preserve">     学前教育</t>
  </si>
  <si>
    <t xml:space="preserve">     2050202</t>
  </si>
  <si>
    <t xml:space="preserve">     小学教育</t>
  </si>
  <si>
    <t xml:space="preserve">     2050203</t>
  </si>
  <si>
    <t xml:space="preserve">     初中教育</t>
  </si>
  <si>
    <t xml:space="preserve">     2050204</t>
  </si>
  <si>
    <t xml:space="preserve">     高中教育</t>
  </si>
  <si>
    <t xml:space="preserve">     2050299</t>
  </si>
  <si>
    <t xml:space="preserve">     其他普通教育支出</t>
  </si>
  <si>
    <t xml:space="preserve">    20503</t>
  </si>
  <si>
    <t xml:space="preserve">    职业教育</t>
  </si>
  <si>
    <t xml:space="preserve">     2050302</t>
  </si>
  <si>
    <t xml:space="preserve">     中等职业教育</t>
  </si>
  <si>
    <t xml:space="preserve">    20507</t>
  </si>
  <si>
    <t xml:space="preserve">    特殊教育</t>
  </si>
  <si>
    <t xml:space="preserve">     2050701</t>
  </si>
  <si>
    <t xml:space="preserve">     特殊学校教育</t>
  </si>
  <si>
    <t xml:space="preserve">    20508</t>
  </si>
  <si>
    <t xml:space="preserve">    进修及培训</t>
  </si>
  <si>
    <t xml:space="preserve">     2050801</t>
  </si>
  <si>
    <t xml:space="preserve">     教师进修</t>
  </si>
  <si>
    <t xml:space="preserve">    20509</t>
  </si>
  <si>
    <t xml:space="preserve">    教育费附加安排的支出</t>
  </si>
  <si>
    <t xml:space="preserve">     2050905</t>
  </si>
  <si>
    <t xml:space="preserve">     中等职业学校教学设施</t>
  </si>
  <si>
    <t>一般公共预算基本支出表</t>
  </si>
  <si>
    <t>部门预算支出经济分类科目</t>
  </si>
  <si>
    <t>本年一般公共预算基本支出</t>
  </si>
  <si>
    <t>科目代码</t>
  </si>
  <si>
    <r>
      <t xml:space="preserve">  </t>
    </r>
    <r>
      <rPr>
        <sz val="12"/>
        <rFont val="宋体"/>
        <charset val="134"/>
      </rPr>
      <t>基本工资</t>
    </r>
  </si>
  <si>
    <r>
      <t xml:space="preserve">  </t>
    </r>
    <r>
      <rPr>
        <sz val="12"/>
        <rFont val="宋体"/>
        <charset val="134"/>
      </rPr>
      <t>津贴补贴</t>
    </r>
  </si>
  <si>
    <r>
      <t xml:space="preserve">  </t>
    </r>
    <r>
      <rPr>
        <sz val="12"/>
        <rFont val="宋体"/>
        <charset val="134"/>
      </rPr>
      <t>绩效工资</t>
    </r>
  </si>
  <si>
    <r>
      <t xml:space="preserve">  </t>
    </r>
    <r>
      <rPr>
        <sz val="12"/>
        <rFont val="宋体"/>
        <charset val="134"/>
      </rPr>
      <t>奖金</t>
    </r>
  </si>
  <si>
    <r>
      <t xml:space="preserve">  </t>
    </r>
    <r>
      <rPr>
        <sz val="12"/>
        <rFont val="宋体"/>
        <charset val="134"/>
      </rPr>
      <t>其他社会保障缴费</t>
    </r>
  </si>
  <si>
    <r>
      <t xml:space="preserve">  </t>
    </r>
    <r>
      <rPr>
        <sz val="12"/>
        <rFont val="宋体"/>
        <charset val="134"/>
      </rPr>
      <t>机关事业单位基本养老保险缴费</t>
    </r>
  </si>
  <si>
    <r>
      <t xml:space="preserve">  </t>
    </r>
    <r>
      <rPr>
        <sz val="12"/>
        <rFont val="宋体"/>
        <charset val="134"/>
      </rPr>
      <t>职工基本医疗保险缴费</t>
    </r>
  </si>
  <si>
    <r>
      <t xml:space="preserve">  </t>
    </r>
    <r>
      <rPr>
        <sz val="12"/>
        <rFont val="宋体"/>
        <charset val="134"/>
      </rPr>
      <t>住房公积金</t>
    </r>
  </si>
  <si>
    <t>其他工资福利支出</t>
  </si>
  <si>
    <t>退职（役）费</t>
  </si>
  <si>
    <t>生活补助</t>
  </si>
  <si>
    <t>助学金</t>
  </si>
  <si>
    <t>奖励金</t>
  </si>
  <si>
    <t>其他对个人和家庭的补助</t>
  </si>
  <si>
    <t>办公费</t>
  </si>
  <si>
    <t>印刷费</t>
  </si>
  <si>
    <t>维修（护）费</t>
  </si>
  <si>
    <t>培训费</t>
  </si>
  <si>
    <t>委托业务费</t>
  </si>
  <si>
    <t>工会经费</t>
  </si>
  <si>
    <t>其他交通费用</t>
  </si>
  <si>
    <t>其他商品和服务支出</t>
  </si>
  <si>
    <t>部门公开表08</t>
  </si>
  <si>
    <t>工资奖金津补贴</t>
  </si>
  <si>
    <t>社会保障缴费</t>
  </si>
  <si>
    <t>住房公积金</t>
  </si>
  <si>
    <t>其他对事业单位补助</t>
  </si>
  <si>
    <t>部门公开表09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</si>
  <si>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</si>
  <si>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</si>
  <si>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</si>
  <si>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</si>
  <si>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</si>
  <si>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</si>
  <si>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</si>
  <si>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</si>
  <si>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</si>
  <si>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</si>
  <si>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</si>
  <si>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</si>
  <si>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</si>
  <si>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</si>
  <si>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部门公开表10</t>
  </si>
  <si>
    <t>总计</t>
  </si>
  <si>
    <t>社会福利和救济</t>
  </si>
  <si>
    <t>个人农业生产补贴</t>
  </si>
  <si>
    <t>离退休费</t>
  </si>
  <si>
    <t>部门公开表11</t>
  </si>
  <si>
    <t>离休费</t>
  </si>
  <si>
    <t>退休费</t>
  </si>
  <si>
    <t>抚恤金</t>
  </si>
  <si>
    <t>救济费</t>
  </si>
  <si>
    <t>医疗费补助</t>
  </si>
  <si>
    <t>代缴社会保险费</t>
  </si>
  <si>
    <t>部门公开表12</t>
  </si>
  <si>
    <t>办公经费</t>
  </si>
  <si>
    <t>会议费</t>
  </si>
  <si>
    <t>专用材料购置费</t>
  </si>
  <si>
    <t>公务接待费</t>
  </si>
  <si>
    <t>因公出国（境）费用</t>
  </si>
  <si>
    <t>公务用车运行维护费</t>
  </si>
  <si>
    <t>维修(护)费</t>
  </si>
  <si>
    <t>部门公开表13</t>
  </si>
  <si>
    <t>总 计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</si>
  <si>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</si>
  <si>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</si>
  <si>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</si>
  <si>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</si>
  <si>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</si>
  <si>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</si>
  <si>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</si>
  <si>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</si>
  <si>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</si>
  <si>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</si>
  <si>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</si>
  <si>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</si>
  <si>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</si>
  <si>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福利费</t>
  </si>
  <si>
    <t>税金及附加费用</t>
  </si>
  <si>
    <t>部门公开表14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</si>
  <si>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</si>
  <si>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</si>
  <si>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</si>
  <si>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</si>
  <si>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</si>
  <si>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</si>
  <si>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</si>
  <si>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</si>
  <si>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注：如本表格为空，则表示本年度未安排此项目。</t>
  </si>
  <si>
    <t>部门公开表15</t>
  </si>
  <si>
    <t>本年政府性基金预算支出</t>
  </si>
  <si>
    <t>部门公开表16</t>
  </si>
  <si>
    <t>部门公开表17</t>
  </si>
  <si>
    <t>部门公开表18</t>
  </si>
  <si>
    <t>国有资本经营预算支出表</t>
  </si>
  <si>
    <t>本年国有资本经营预算支出</t>
  </si>
  <si>
    <t>部门公开表19</t>
  </si>
  <si>
    <t>本年财政专户管理资金预算支出</t>
  </si>
  <si>
    <t>部门公开表20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</si>
  <si>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</si>
  <si>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</si>
  <si>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</si>
  <si>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</si>
  <si>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</si>
  <si>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</si>
  <si>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</si>
  <si>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</si>
  <si>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</si>
  <si>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</si>
  <si>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</si>
  <si>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</si>
  <si>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</si>
  <si>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204001</t>
  </si>
  <si>
    <t xml:space="preserve">   公办幼儿园添置、维护运行经费</t>
  </si>
  <si>
    <t xml:space="preserve">   财政预算安排灵官镇大兴小学生229万用于义务薄弱教育学校建设</t>
  </si>
  <si>
    <t xml:space="preserve">   农村税费改革转移支付10％用于危房改造</t>
  </si>
  <si>
    <t xml:space="preserve">   城市维护建设税、城市基础设施配套费安排用于芙蓉学校项目建设</t>
  </si>
  <si>
    <t xml:space="preserve">   校舍维修县级配套资金</t>
  </si>
  <si>
    <t xml:space="preserve">   土地出让金总收入的25％安排2806万元地方教育附加费174万元城市维护建设税300万用于衡师附中融资利息</t>
  </si>
  <si>
    <t xml:space="preserve">   衡阳师范学院合作办学经费</t>
  </si>
  <si>
    <t xml:space="preserve">   教育附加安排用于“学校多媒体教室全覆盖攻坚行动”项目建设资金</t>
  </si>
  <si>
    <t xml:space="preserve">   “百千万‘艺术童伴’-留守儿童关爱工程”建设经费及工作经费</t>
  </si>
  <si>
    <t xml:space="preserve">   名师工作室教改专项经费</t>
  </si>
  <si>
    <t xml:space="preserve">   全县素质教育综合奖</t>
  </si>
  <si>
    <t xml:space="preserve">   校车运行经费</t>
  </si>
  <si>
    <t xml:space="preserve">   营养餐改善计划专项经费</t>
  </si>
  <si>
    <t xml:space="preserve">   职业教育专项经费</t>
  </si>
  <si>
    <t xml:space="preserve">   中等职业学校教学设施</t>
  </si>
  <si>
    <t>部门公开表21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</si>
  <si>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</si>
  <si>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</si>
  <si>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</si>
  <si>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</si>
  <si>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</si>
  <si>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</si>
  <si>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</si>
  <si>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</si>
  <si>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</si>
  <si>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</si>
  <si>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</si>
  <si>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</si>
  <si>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</si>
  <si>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“百千万‘艺术童伴’-留守儿童关爱工程”建设经费及工作经费</t>
  </si>
  <si>
    <t>“百千万‘艺术童伴’-留守儿童关爱工程”建设经费及工作经费</t>
  </si>
  <si>
    <t>产出指标</t>
  </si>
  <si>
    <t>时效指标</t>
  </si>
  <si>
    <t>新增活动室完成及时率</t>
  </si>
  <si>
    <t>按合同约定完成</t>
  </si>
  <si>
    <t xml:space="preserve">	 新增活动室完成及时率</t>
  </si>
  <si>
    <t>1</t>
  </si>
  <si>
    <t>定性</t>
  </si>
  <si>
    <t>质量指标</t>
  </si>
  <si>
    <t>验收合格率</t>
  </si>
  <si>
    <t>100%</t>
  </si>
  <si>
    <t xml:space="preserve">	 新增活动室</t>
  </si>
  <si>
    <t>经济成本指标</t>
  </si>
  <si>
    <t>新建活动室费用</t>
  </si>
  <si>
    <t>5万元/个</t>
  </si>
  <si>
    <t>社会成本指标</t>
  </si>
  <si>
    <t>活动室运行费用</t>
  </si>
  <si>
    <t>3万元/个</t>
  </si>
  <si>
    <t>生态环境成本指标</t>
  </si>
  <si>
    <t>工作经费</t>
  </si>
  <si>
    <t>1万元/个</t>
  </si>
  <si>
    <t xml:space="preserve">	 工作经费</t>
  </si>
  <si>
    <t>数量指标</t>
  </si>
  <si>
    <t>新增活动室</t>
  </si>
  <si>
    <t>5个</t>
  </si>
  <si>
    <t>效益指标</t>
  </si>
  <si>
    <t>经济效益指标</t>
  </si>
  <si>
    <t>惠及留守儿童</t>
  </si>
  <si>
    <t>约5000名</t>
  </si>
  <si>
    <t>社会效益指标</t>
  </si>
  <si>
    <t>留守儿童生活</t>
  </si>
  <si>
    <t>丰富</t>
  </si>
  <si>
    <t xml:space="preserve">	 留守儿童生活</t>
  </si>
  <si>
    <t>生态效益指标</t>
  </si>
  <si>
    <t>留守儿童的艺术兴趣和艺术素养</t>
  </si>
  <si>
    <t>培养</t>
  </si>
  <si>
    <t xml:space="preserve">	 留守儿童的艺术兴趣和艺术素</t>
  </si>
  <si>
    <t>满意度指标</t>
  </si>
  <si>
    <t>服务对象满意度指标</t>
  </si>
  <si>
    <t>留守儿童家长满意度</t>
  </si>
  <si>
    <t>90%以上</t>
  </si>
  <si>
    <t xml:space="preserve">	 留守儿童家长满意度</t>
  </si>
  <si>
    <t xml:space="preserve">  财政预算安排灵官镇大兴小学生229万用于义务薄弱教育学校建设</t>
  </si>
  <si>
    <t>财政预算安排灵官镇大兴小学生229万用于义务薄弱教育学校建设</t>
  </si>
  <si>
    <t>成本指标</t>
  </si>
  <si>
    <t xml:space="preserve">  城市维护建设税、城市基础设施配套费安排用于芙蓉学校项目建设</t>
  </si>
  <si>
    <t>110001</t>
  </si>
  <si>
    <t>学生教育质量</t>
  </si>
  <si>
    <t>提升</t>
  </si>
  <si>
    <t>家长满意度</t>
  </si>
  <si>
    <t>95%</t>
  </si>
  <si>
    <t>公办学校学生占比</t>
  </si>
  <si>
    <t>增加</t>
  </si>
  <si>
    <t>公办学校学位</t>
  </si>
  <si>
    <t>预算执行率</t>
  </si>
  <si>
    <t>经费投入</t>
  </si>
  <si>
    <t>2000万元</t>
  </si>
  <si>
    <t xml:space="preserve">  公办幼儿园添置、维护运行经费</t>
  </si>
  <si>
    <t>公办学幼儿园添置、维护运行经费</t>
  </si>
  <si>
    <t>园舍租金支出</t>
  </si>
  <si>
    <t>洪桥中心幼儿园30万元；永昌中心幼儿园41.8万元；玉合街道中心幼儿园金利分园33万元，合计104.8万元。</t>
  </si>
  <si>
    <t>设备添置支出</t>
  </si>
  <si>
    <t>中心幼儿园扩容2个班5.2万元</t>
  </si>
  <si>
    <t>新增城区公办幼儿园</t>
  </si>
  <si>
    <t>3所城区公办园均达到7个班以上规模，共提供学位630个</t>
  </si>
  <si>
    <t>公办中心幼儿园覆盖率</t>
  </si>
  <si>
    <t xml:space="preserve">预算执行率	</t>
  </si>
  <si>
    <t xml:space="preserve">	 100%</t>
  </si>
  <si>
    <t>降低城区幼儿入园费用</t>
  </si>
  <si>
    <t>保障保教费低于同级民办园收费标准，每生每期不超过2000元。</t>
  </si>
  <si>
    <t>幼儿教育质量</t>
  </si>
  <si>
    <t>增加城区公办园学位供给</t>
  </si>
  <si>
    <t>解决“入园难”问题</t>
  </si>
  <si>
    <t>公众满意度</t>
  </si>
  <si>
    <t>95%以上</t>
  </si>
  <si>
    <t xml:space="preserve">  衡阳师范学院合作办学经费</t>
  </si>
  <si>
    <t>衡阳师范学院合作办学经费</t>
  </si>
  <si>
    <t xml:space="preserve">	 项目支出</t>
  </si>
  <si>
    <t>70万元</t>
  </si>
  <si>
    <t>衡阳师范组织教师培训</t>
  </si>
  <si>
    <t>20次以上</t>
  </si>
  <si>
    <t xml:space="preserve">	 衡阳师范组织教师培训</t>
  </si>
  <si>
    <t>培训覆盖率</t>
  </si>
  <si>
    <t xml:space="preserve">	 预算执行率</t>
  </si>
  <si>
    <t xml:space="preserve">	 地方教育生态</t>
  </si>
  <si>
    <t>师资力量</t>
  </si>
  <si>
    <t xml:space="preserve">	 师资力量</t>
  </si>
  <si>
    <t>地方教育生态</t>
  </si>
  <si>
    <t>改善</t>
  </si>
  <si>
    <t xml:space="preserve">  教育附加安排用于“学校多媒体教室全覆盖攻坚行动”项目建设资金</t>
  </si>
  <si>
    <t>1500万元</t>
  </si>
  <si>
    <t>指标内容</t>
  </si>
  <si>
    <t>评分标准</t>
  </si>
  <si>
    <t>多媒体教室覆盖</t>
  </si>
  <si>
    <t>90所</t>
  </si>
  <si>
    <t>多媒体教室覆盖率</t>
  </si>
  <si>
    <t>40%以上</t>
  </si>
  <si>
    <t>服务对象满意度</t>
  </si>
  <si>
    <t>教育形象和办学质量</t>
  </si>
  <si>
    <t xml:space="preserve">  名师工作室教改专项经费</t>
  </si>
  <si>
    <t>名师工作室教改专项经费</t>
  </si>
  <si>
    <t>发放名师工作室</t>
  </si>
  <si>
    <t>30个</t>
  </si>
  <si>
    <t>研究课题</t>
  </si>
  <si>
    <t>50个以上</t>
  </si>
  <si>
    <t xml:space="preserve">	 研究课题</t>
  </si>
  <si>
    <t>60万元</t>
  </si>
  <si>
    <t>教研水平</t>
  </si>
  <si>
    <t xml:space="preserve">	 培养名师</t>
  </si>
  <si>
    <t>培养名师</t>
  </si>
  <si>
    <t>100名以上</t>
  </si>
  <si>
    <t>名师满意度</t>
  </si>
  <si>
    <t xml:space="preserve">	 名师满意度</t>
  </si>
  <si>
    <t xml:space="preserve">  农村税费改革转移支付10％用于危房改造</t>
  </si>
  <si>
    <t>农村税费改革转移支付10％用于危房改造</t>
  </si>
  <si>
    <t xml:space="preserve">  全县素质教育综合奖</t>
  </si>
  <si>
    <t>全县素质教育综合奖</t>
  </si>
  <si>
    <t>补助发放</t>
  </si>
  <si>
    <t>200万元</t>
  </si>
  <si>
    <t>教育教学质量奖</t>
  </si>
  <si>
    <t>400万元</t>
  </si>
  <si>
    <t>发放学校数</t>
  </si>
  <si>
    <t>50个</t>
  </si>
  <si>
    <t xml:space="preserve">	 发放覆盖率</t>
  </si>
  <si>
    <t>发放覆盖率</t>
  </si>
  <si>
    <t>师生满意度</t>
  </si>
  <si>
    <t xml:space="preserve">	 师生满意度</t>
  </si>
  <si>
    <t>教育教学质量</t>
  </si>
  <si>
    <t>本科上线同比增长率</t>
  </si>
  <si>
    <t>5%以上</t>
  </si>
  <si>
    <t xml:space="preserve">  土地出让金总收入的25％安排2806万元地方教育附加费174万元城市维护建设税300万用于衡师附中融资利息</t>
  </si>
  <si>
    <t>土地出让金总收入的25%安排2806万元地方教育附加费174万元城市维护建设税300万用于衡师附中融资利息</t>
  </si>
  <si>
    <t xml:space="preserve">  校车运行经费</t>
  </si>
  <si>
    <t>校车运行经费</t>
  </si>
  <si>
    <t>学生上下学便捷率</t>
  </si>
  <si>
    <t>发放合规率</t>
  </si>
  <si>
    <t xml:space="preserve">	 发放合规率</t>
  </si>
  <si>
    <t>经费覆盖率</t>
  </si>
  <si>
    <t xml:space="preserve">	 经费覆盖率</t>
  </si>
  <si>
    <t>支出金额</t>
  </si>
  <si>
    <t>220万元</t>
  </si>
  <si>
    <t xml:space="preserve">  校舍维修县级配套资金</t>
  </si>
  <si>
    <t>消除安全隐患</t>
  </si>
  <si>
    <t xml:space="preserve">	 消除安全隐患</t>
  </si>
  <si>
    <t>学校制定管护制度，安排管护人员进行管理</t>
  </si>
  <si>
    <t>管护到位</t>
  </si>
  <si>
    <t>师生家长满意度</t>
  </si>
  <si>
    <t>校舍维修及时性</t>
  </si>
  <si>
    <t>按合同约定期限完工</t>
  </si>
  <si>
    <t xml:space="preserve">	 新建或维修校舍学校数量</t>
  </si>
  <si>
    <t>全年项目巡、检查次数</t>
  </si>
  <si>
    <t>6次以上</t>
  </si>
  <si>
    <t>新建或维修校舍</t>
  </si>
  <si>
    <t>26000平方米</t>
  </si>
  <si>
    <t>2036万元</t>
  </si>
  <si>
    <t xml:space="preserve">  营养餐改善计划专项经费</t>
  </si>
  <si>
    <t>营养餐改善计划专项经费</t>
  </si>
  <si>
    <t>食堂人员工资</t>
  </si>
  <si>
    <t>45万元</t>
  </si>
  <si>
    <t>万元</t>
  </si>
  <si>
    <t>定量</t>
  </si>
  <si>
    <t>县学生营养办培训、督查</t>
  </si>
  <si>
    <t>5万元</t>
  </si>
  <si>
    <t>"受益学生数 （所有农村义务教育学生）"</t>
  </si>
  <si>
    <t>58000人以上</t>
  </si>
  <si>
    <t>人</t>
  </si>
  <si>
    <t>营养餐改善计划覆盖学校数（所有农村义务教育学校）</t>
  </si>
  <si>
    <t>180所以上</t>
  </si>
  <si>
    <t>补贴覆盖率</t>
  </si>
  <si>
    <t>"营养午餐（营养课间餐） 质量达标率"</t>
  </si>
  <si>
    <t>"营养午餐（营养课间餐） 质量达标率</t>
  </si>
  <si>
    <t>提供营养午餐（营养课间餐）及时性</t>
  </si>
  <si>
    <t>学生饮食质量</t>
  </si>
  <si>
    <t>食品安全责任事故</t>
  </si>
  <si>
    <t>0</t>
  </si>
  <si>
    <t>学生、家长满意度</t>
  </si>
  <si>
    <t xml:space="preserve">  职业教育专项经费</t>
  </si>
  <si>
    <t>职业教育专项经费</t>
  </si>
  <si>
    <t xml:space="preserve">	 保障学校</t>
  </si>
  <si>
    <t>保障学校</t>
  </si>
  <si>
    <t>元</t>
  </si>
  <si>
    <t>1076000</t>
  </si>
  <si>
    <t xml:space="preserve">	 职业学校考核达标率</t>
  </si>
  <si>
    <t>职业学校考核达标率</t>
  </si>
  <si>
    <t xml:space="preserve">	 学生满意度</t>
  </si>
  <si>
    <t>学生满意度</t>
  </si>
  <si>
    <t xml:space="preserve">	 惠及学生</t>
  </si>
  <si>
    <t>4870人</t>
  </si>
  <si>
    <t>惠及学生</t>
  </si>
  <si>
    <t xml:space="preserve">  中等职业学校教学设施</t>
  </si>
  <si>
    <t>部门公开表22</t>
  </si>
  <si>
    <t>2022年祁东县部门整体支出绩效目标表</t>
  </si>
  <si>
    <t>部门：204_祁东县教育局                            金额单位：万元</t>
  </si>
  <si>
    <t>部门名称</t>
  </si>
  <si>
    <t>年度预算申请
（万元）</t>
  </si>
  <si>
    <t>资金总额：96036.86</t>
  </si>
  <si>
    <t>按收入性质分：</t>
  </si>
  <si>
    <t>按支出性质分：</t>
  </si>
  <si>
    <t>其中：一般公共预算：96036.86</t>
  </si>
  <si>
    <t>其中：基本支出：88663.96</t>
  </si>
  <si>
    <t xml:space="preserve">      政府性基金拨款：0</t>
  </si>
  <si>
    <t xml:space="preserve">      项目支出：7372.9</t>
  </si>
  <si>
    <t xml:space="preserve">      纳入专户管理的非税收入拨款：0</t>
  </si>
  <si>
    <t xml:space="preserve">      其他资金：0</t>
  </si>
  <si>
    <t>部门职能
职责概述</t>
  </si>
  <si>
    <t>1、贯彻执行党和国家教育工作的方针政策和法律法规，研究拟定全县教育工作的政策和规范性文件，并监督实施。
2、研究提出全县教育改革与发展战略措施和教育事业发展规划；研究提出教育事业的发展重点、结构、速度，指导并协调实施   
3、统筹管理教育经费；参与拟定筹措教育经费、教育经费拨款、教育基建投资的政策和措施；监测全县教育经费的筹措和使用情况；管理教育援助、教育贷款和教育合作项目；负责教育技术装备工作。
4、综合管理全县基础教育、学前教育、职业教育、成人教育、特殊教育、网络教育、民办教育工作。贯彻国家和省、市的有关方针、政策和法规，制定相关的行政管理办法；组织实施中小学素质教育工程；组织实施普及九年制义务教育。
5、贯彻执行国家、省、市、县有关教育系统人事管理工作的政策法规和规章制度；组织实施师范类毕业生的就业指导工作；主管全县教师工作，规划并指导学校教学和管理人员队伍建设；负责教师继续教育、教师资格认定、专业技术职务资格评审和教师奖励工作；指导学校内部管理体制改革。
6、负责全县教育系统各直属单位、各乡镇学校领导班子和干部队伍的管理与建设。按照干部管理权限和程序，考核、任免中小学领导干部。
7、负责直属单位思想政治工作；负责各级各类学校的思想品德教育工作、体育卫生工作、艺术教育工作及国防教育工作。
8、组织全县教育招生及考试工作，规划、指导成人教育自学考试工作；研究提出中小学校的招生计划，并组织实施。
9、规划、指导全县教育系统的教育教学教研工作；指导教育学会、协会、研究会、基金会等教育社团组织开展工作。
10、负责全县教育系统信息的统计、分析及信息系统的开发和建设工作。</t>
  </si>
  <si>
    <t>整体绩效目标</t>
  </si>
  <si>
    <t>加强教育、教学管理，进一步提高教师专业技术水平，加大中青年教师培训力度，确保中青年教师学历达到国家规定要求，加大教育经费投入力度，多渠道筹集教育经费，增加学校建设投入，不断改善办学条件，力争在二年内全面化解大班额，促进全县学前、基础、职业教育稳步发展。保障教师权益，确保教师待遇进一步提高。</t>
  </si>
  <si>
    <t>部门整体支出
年度绩效指标</t>
  </si>
  <si>
    <t>指标值及单位</t>
  </si>
  <si>
    <t>学习型组织创建</t>
  </si>
  <si>
    <t>80个以上</t>
  </si>
  <si>
    <t>教育费附加、地方教育费附加用于教育的比例</t>
  </si>
  <si>
    <t>城市建设维护税、城市基础设施配套费用于教育的比例</t>
  </si>
  <si>
    <t>土地出让金总收入的2.5%用于教育部分的比例</t>
  </si>
  <si>
    <t>企业、社会团体、个人和港澳台同胞、华人华侨在本县捐资办学资金</t>
  </si>
  <si>
    <t>120万元以上</t>
  </si>
  <si>
    <t>学校考核、考评次数</t>
  </si>
  <si>
    <t>3次以上</t>
  </si>
  <si>
    <t>普通高中教育投入超上年比例</t>
  </si>
  <si>
    <t>3%以上</t>
  </si>
  <si>
    <t>农村教师补充人数</t>
  </si>
  <si>
    <t>200人以上</t>
  </si>
  <si>
    <t>组织教育教学竞赛活动次数</t>
  </si>
  <si>
    <t>820次以上</t>
  </si>
  <si>
    <t>开展观摩、教研、送教等活动次数</t>
  </si>
  <si>
    <t>560次以上</t>
  </si>
  <si>
    <t>开展党风廉政教育上党课</t>
  </si>
  <si>
    <t>160次以上</t>
  </si>
  <si>
    <t>开展乡镇、街道及县直单位教育工作督导评估</t>
  </si>
  <si>
    <t>1次以上</t>
  </si>
  <si>
    <t>督导评估幼儿园办园</t>
  </si>
  <si>
    <t>校园安全大检查</t>
  </si>
  <si>
    <t>中小学幼儿园配备专业保安</t>
  </si>
  <si>
    <t>400人以上</t>
  </si>
  <si>
    <t>应急演练活动</t>
  </si>
  <si>
    <t>120次以上</t>
  </si>
  <si>
    <t>学校考核、考评、审计次数</t>
  </si>
  <si>
    <t>学校考核、考评、审计发现问题个数</t>
  </si>
  <si>
    <t>20个以上</t>
  </si>
  <si>
    <t>追究学校责任次数</t>
  </si>
  <si>
    <t>5次以上</t>
  </si>
  <si>
    <t>教师培训考试通过率</t>
  </si>
  <si>
    <t>查处教师失职失德等行为次数</t>
  </si>
  <si>
    <t>中青年幼儿教师专科以上比例</t>
  </si>
  <si>
    <t>92%以上</t>
  </si>
  <si>
    <t>小学中青年教师专科以上比例</t>
  </si>
  <si>
    <t>98%以上</t>
  </si>
  <si>
    <t>初中中青年教师本科以上比例</t>
  </si>
  <si>
    <t>高中中青年教师本科以上学历比例</t>
  </si>
  <si>
    <t>高中教师研究生以上学历比例</t>
  </si>
  <si>
    <t>10%以上</t>
  </si>
  <si>
    <t>中等职业教育中青年专任教师本科及以上学历比例</t>
  </si>
  <si>
    <t>中等职业教育硕士研究生以上学历比例</t>
  </si>
  <si>
    <t>30%以上</t>
  </si>
  <si>
    <t>义务教育学校基础设施合格率</t>
  </si>
  <si>
    <t>标准学校基础设施合格率</t>
  </si>
  <si>
    <t>65%以上</t>
  </si>
  <si>
    <t>公办幼儿园和普惠性民办幼儿园占比</t>
  </si>
  <si>
    <t>九年义务教育完成率</t>
  </si>
  <si>
    <t>初中毕业生升学率</t>
  </si>
  <si>
    <t>高中教育入学率</t>
  </si>
  <si>
    <t>60%以上</t>
  </si>
  <si>
    <t>残疾儿童入学率</t>
  </si>
  <si>
    <t>义务教育阶段学校“班班通”比例</t>
  </si>
  <si>
    <t>80%以上</t>
  </si>
  <si>
    <t>本科录取人数</t>
  </si>
  <si>
    <t>1200人以上</t>
  </si>
  <si>
    <t>事项完成及时率</t>
  </si>
  <si>
    <t>资金支付及时率</t>
  </si>
  <si>
    <t>教师工资按时足额发放比例</t>
  </si>
  <si>
    <t>教师定期体检</t>
  </si>
  <si>
    <t>按时</t>
  </si>
  <si>
    <t>教师定期培训</t>
  </si>
  <si>
    <t>每季度3次</t>
  </si>
  <si>
    <t>按时评选祁东县县级学科（专业）带头人</t>
  </si>
  <si>
    <t>是</t>
  </si>
  <si>
    <t>81881.73万元</t>
  </si>
  <si>
    <t>3719.6万元</t>
  </si>
  <si>
    <t>慰问困难教职工与退休人员人数</t>
  </si>
  <si>
    <t>320人以上</t>
  </si>
  <si>
    <t>家庭经济困难学生资助</t>
  </si>
  <si>
    <t>60万元以上</t>
  </si>
  <si>
    <t>贫困乡、贫困村学校的建设投入</t>
  </si>
  <si>
    <t>560万元以上</t>
  </si>
  <si>
    <t>公民接受终身教育普及率</t>
  </si>
  <si>
    <t>校园安保水平</t>
  </si>
  <si>
    <t>学生学习环境</t>
  </si>
  <si>
    <t>可持续影响指标</t>
  </si>
  <si>
    <t>优秀校长、优秀教师、优秀班主任、优秀辅导员、优秀教育工作者等评选表彰人数</t>
  </si>
  <si>
    <t>830人以上</t>
  </si>
  <si>
    <t>开展教师培训次数</t>
  </si>
  <si>
    <t>230次以上</t>
  </si>
  <si>
    <t>参加教师培训人次</t>
  </si>
  <si>
    <t>5600人以上</t>
  </si>
  <si>
    <t>社会的长治久安</t>
  </si>
  <si>
    <t>影响深远</t>
  </si>
  <si>
    <t>高质量教育体系</t>
  </si>
  <si>
    <t>长期</t>
  </si>
  <si>
    <t>社会公众或服务
对象满意度</t>
  </si>
  <si>
    <t>财政局审核意见</t>
  </si>
  <si>
    <t>业务股室审核意见</t>
  </si>
  <si>
    <t>绩效股审核意见</t>
  </si>
  <si>
    <t>审核通过</t>
  </si>
  <si>
    <t>单位名称：204001-祁东县教育局本级</t>
  </si>
  <si>
    <t>单位:万元</t>
  </si>
  <si>
    <t>采购项目</t>
  </si>
  <si>
    <t>采购品目</t>
  </si>
  <si>
    <t>采购时间</t>
  </si>
  <si>
    <t>采购数量</t>
  </si>
  <si>
    <t>计量单位</t>
  </si>
  <si>
    <t>资金来源</t>
  </si>
  <si>
    <t>一般预算拨款</t>
  </si>
  <si>
    <t>基金预算拨款</t>
  </si>
  <si>
    <t>财政专户管理的非税收入拨款</t>
  </si>
  <si>
    <t>事业单位经营服务收入</t>
  </si>
  <si>
    <t>上级补助收入</t>
  </si>
  <si>
    <t>用事业基金弥补收支差额</t>
  </si>
  <si>
    <t>上级专款</t>
  </si>
  <si>
    <t>财政拨款</t>
  </si>
  <si>
    <t>纳入预算管理的非税收入拨款</t>
  </si>
  <si>
    <t>采购购买服务项目</t>
  </si>
  <si>
    <t>购买服务项目类别</t>
  </si>
  <si>
    <t>服务内容</t>
  </si>
  <si>
    <t>服务对象</t>
  </si>
  <si>
    <t>购买方式</t>
  </si>
  <si>
    <t xml:space="preserve">国有资产占有和使用情况表    </t>
  </si>
  <si>
    <t>固定资产类别</t>
  </si>
  <si>
    <t>行次</t>
  </si>
  <si>
    <t>数量</t>
  </si>
  <si>
    <t>原值</t>
  </si>
  <si>
    <t>栏次</t>
  </si>
  <si>
    <t>　　　合计　　　</t>
  </si>
  <si>
    <t>一、土地、房屋及构筑物</t>
  </si>
  <si>
    <t xml:space="preserve">    其中：房屋（平方米）</t>
  </si>
  <si>
    <t>二、通用设备（个、台、辆等）</t>
  </si>
  <si>
    <t xml:space="preserve">    其中：汽车（辆）</t>
  </si>
  <si>
    <t>三、专用设备（个、台等）</t>
  </si>
  <si>
    <t>四、文物和陈列品（个、件等）</t>
  </si>
  <si>
    <t xml:space="preserve">    其中：文物</t>
  </si>
  <si>
    <t>五、图书档案（本、套等）</t>
  </si>
  <si>
    <t>六、家具、用具、装具及动植物（个、套等）</t>
  </si>
  <si>
    <t xml:space="preserve">    其中：家具用具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</si>
</sst>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176" formatCode="#,##0.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7" formatCode="0.00_ "/>
    <numFmt numFmtId="178" formatCode="#0.00"/>
    <numFmt numFmtId="179" formatCode="00"/>
  </numFmts>
  <fonts count="56">
    <font>
      <sz val="11"/>
      <color indexed="8"/>
      <name val="宋体"/>
      <charset val="1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7"/>
      <name val="SimSun"/>
      <charset val="134"/>
    </font>
    <font>
      <sz val="9"/>
      <name val="SimSun"/>
      <charset val="134"/>
    </font>
    <font>
      <b/>
      <sz val="22"/>
      <color indexed="8"/>
      <name val="仿宋"/>
      <charset val="134"/>
    </font>
    <font>
      <b/>
      <sz val="12"/>
      <color indexed="8"/>
      <name val="仿宋"/>
      <charset val="134"/>
    </font>
    <font>
      <b/>
      <sz val="14"/>
      <color indexed="8"/>
      <name val="华文行楷"/>
      <charset val="134"/>
    </font>
    <font>
      <b/>
      <sz val="19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b/>
      <sz val="7"/>
      <name val="SimSun"/>
      <charset val="134"/>
    </font>
    <font>
      <b/>
      <sz val="17"/>
      <name val="SimSun"/>
      <charset val="134"/>
    </font>
    <font>
      <b/>
      <sz val="6"/>
      <name val="SimSun"/>
      <charset val="134"/>
    </font>
    <font>
      <sz val="6"/>
      <name val="SimSun"/>
      <charset val="134"/>
    </font>
    <font>
      <sz val="6"/>
      <color indexed="8"/>
      <name val="宋体"/>
      <charset val="1"/>
      <scheme val="minor"/>
    </font>
    <font>
      <sz val="11"/>
      <color rgb="FFFF0000"/>
      <name val="宋体"/>
      <charset val="1"/>
      <scheme val="minor"/>
    </font>
    <font>
      <sz val="10"/>
      <color rgb="FFFF0000"/>
      <name val="SimSun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8"/>
      <name val="SimSun"/>
      <charset val="134"/>
    </font>
    <font>
      <sz val="11"/>
      <name val="宋体"/>
      <charset val="1"/>
      <scheme val="minor"/>
    </font>
    <font>
      <sz val="12"/>
      <color indexed="8"/>
      <name val="宋体"/>
      <charset val="134"/>
    </font>
    <font>
      <sz val="11"/>
      <color indexed="8"/>
      <name val="Calibri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37" fillId="0" borderId="0" applyFont="0" applyFill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7" fillId="16" borderId="31" applyNumberFormat="0" applyAlignment="0" applyProtection="0">
      <alignment vertical="center"/>
    </xf>
    <xf numFmtId="44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7" fillId="3" borderId="28" applyNumberFormat="0" applyFont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44" fillId="0" borderId="30" applyNumberFormat="0" applyFill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1" fillId="0" borderId="34" applyNumberFormat="0" applyFill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53" fillId="19" borderId="35" applyNumberFormat="0" applyAlignment="0" applyProtection="0">
      <alignment vertical="center"/>
    </xf>
    <xf numFmtId="0" fontId="48" fillId="19" borderId="31" applyNumberFormat="0" applyAlignment="0" applyProtection="0">
      <alignment vertical="center"/>
    </xf>
    <xf numFmtId="0" fontId="43" fillId="10" borderId="29" applyNumberFormat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9" fillId="0" borderId="32" applyNumberFormat="0" applyFill="0" applyAlignment="0" applyProtection="0">
      <alignment vertical="center"/>
    </xf>
    <xf numFmtId="0" fontId="51" fillId="0" borderId="33" applyNumberFormat="0" applyFill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215"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left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vertical="center"/>
    </xf>
    <xf numFmtId="0" fontId="6" fillId="0" borderId="1" xfId="0" applyFont="1" applyFill="1" applyBorder="1" applyAlignment="1"/>
    <xf numFmtId="0" fontId="5" fillId="0" borderId="4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 applyProtection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176" fontId="9" fillId="0" borderId="8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/>
    <xf numFmtId="0" fontId="10" fillId="0" borderId="0" xfId="0" applyFont="1" applyFill="1" applyBorder="1" applyAlignment="1">
      <alignment vertical="center" wrapText="1"/>
    </xf>
    <xf numFmtId="0" fontId="9" fillId="0" borderId="0" xfId="0" applyNumberFormat="1" applyFont="1" applyFill="1" applyBorder="1" applyAlignment="1" applyProtection="1">
      <alignment horizontal="right" vertical="center" wrapText="1"/>
    </xf>
    <xf numFmtId="4" fontId="9" fillId="0" borderId="8" xfId="0" applyNumberFormat="1" applyFont="1" applyFill="1" applyBorder="1" applyAlignment="1" applyProtection="1">
      <alignment horizontal="right" vertical="center" wrapText="1"/>
    </xf>
    <xf numFmtId="4" fontId="9" fillId="0" borderId="9" xfId="0" applyNumberFormat="1" applyFont="1" applyFill="1" applyBorder="1" applyAlignment="1" applyProtection="1">
      <alignment horizontal="right" vertical="center" wrapText="1"/>
    </xf>
    <xf numFmtId="4" fontId="9" fillId="0" borderId="1" xfId="0" applyNumberFormat="1" applyFont="1" applyFill="1" applyBorder="1" applyAlignment="1" applyProtection="1">
      <alignment horizontal="center" vertical="center" wrapText="1"/>
    </xf>
    <xf numFmtId="4" fontId="9" fillId="0" borderId="1" xfId="0" applyNumberFormat="1" applyFont="1" applyFill="1" applyBorder="1" applyAlignment="1" applyProtection="1"/>
    <xf numFmtId="4" fontId="9" fillId="0" borderId="1" xfId="0" applyNumberFormat="1" applyFont="1" applyFill="1" applyBorder="1" applyAlignment="1" applyProtection="1">
      <alignment horizontal="right" vertical="center" wrapText="1"/>
    </xf>
    <xf numFmtId="0" fontId="6" fillId="0" borderId="1" xfId="0" applyFont="1" applyFill="1" applyBorder="1" applyAlignment="1">
      <alignment horizontal="center" vertical="center"/>
    </xf>
    <xf numFmtId="0" fontId="9" fillId="0" borderId="6" xfId="0" applyNumberFormat="1" applyFont="1" applyFill="1" applyBorder="1" applyAlignment="1" applyProtection="1">
      <alignment horizontal="right" vertical="center" wrapText="1"/>
    </xf>
    <xf numFmtId="0" fontId="11" fillId="0" borderId="0" xfId="0" applyFont="1" applyBorder="1" applyAlignment="1">
      <alignment vertical="center" wrapText="1"/>
    </xf>
    <xf numFmtId="0" fontId="12" fillId="0" borderId="0" xfId="49" applyFont="1" applyAlignment="1">
      <alignment horizontal="center" vertical="center" wrapText="1"/>
    </xf>
    <xf numFmtId="0" fontId="13" fillId="0" borderId="0" xfId="49" applyFont="1" applyAlignment="1">
      <alignment horizontal="center" vertical="center" wrapText="1"/>
    </xf>
    <xf numFmtId="0" fontId="13" fillId="0" borderId="6" xfId="49" applyFont="1" applyBorder="1" applyAlignment="1">
      <alignment horizontal="left" vertical="center" wrapText="1"/>
    </xf>
    <xf numFmtId="0" fontId="13" fillId="0" borderId="1" xfId="49" applyFont="1" applyBorder="1" applyAlignment="1">
      <alignment horizontal="center" vertical="center" wrapText="1"/>
    </xf>
    <xf numFmtId="0" fontId="13" fillId="0" borderId="1" xfId="49" applyFont="1" applyBorder="1" applyAlignment="1">
      <alignment horizontal="left" vertical="center" wrapText="1"/>
    </xf>
    <xf numFmtId="0" fontId="13" fillId="0" borderId="1" xfId="49" applyFont="1" applyBorder="1" applyAlignment="1">
      <alignment horizontal="left" vertical="top" wrapText="1"/>
    </xf>
    <xf numFmtId="9" fontId="13" fillId="0" borderId="1" xfId="49" applyNumberFormat="1" applyFont="1" applyBorder="1" applyAlignment="1">
      <alignment horizontal="center" vertical="center" wrapText="1"/>
    </xf>
    <xf numFmtId="0" fontId="14" fillId="0" borderId="1" xfId="49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7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 wrapText="1"/>
    </xf>
    <xf numFmtId="4" fontId="18" fillId="0" borderId="10" xfId="0" applyNumberFormat="1" applyFont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4" fontId="10" fillId="0" borderId="10" xfId="0" applyNumberFormat="1" applyFont="1" applyBorder="1" applyAlignment="1">
      <alignment vertical="center" wrapText="1"/>
    </xf>
    <xf numFmtId="0" fontId="11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right" vertical="center" wrapText="1"/>
    </xf>
    <xf numFmtId="0" fontId="19" fillId="0" borderId="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left" vertical="center" wrapText="1"/>
    </xf>
    <xf numFmtId="0" fontId="18" fillId="2" borderId="10" xfId="0" applyFont="1" applyFill="1" applyBorder="1" applyAlignment="1">
      <alignment horizontal="left" vertical="center" wrapText="1"/>
    </xf>
    <xf numFmtId="4" fontId="10" fillId="0" borderId="10" xfId="0" applyNumberFormat="1" applyFont="1" applyBorder="1" applyAlignment="1">
      <alignment horizontal="right" vertical="center" wrapText="1"/>
    </xf>
    <xf numFmtId="0" fontId="18" fillId="2" borderId="10" xfId="0" applyFont="1" applyFill="1" applyBorder="1" applyAlignment="1">
      <alignment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vertical="center" wrapText="1"/>
    </xf>
    <xf numFmtId="4" fontId="10" fillId="2" borderId="10" xfId="0" applyNumberFormat="1" applyFont="1" applyFill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4" fontId="18" fillId="0" borderId="10" xfId="0" applyNumberFormat="1" applyFont="1" applyBorder="1" applyAlignment="1">
      <alignment horizontal="right" vertical="center" wrapText="1"/>
    </xf>
    <xf numFmtId="4" fontId="18" fillId="0" borderId="11" xfId="0" applyNumberFormat="1" applyFont="1" applyBorder="1" applyAlignment="1">
      <alignment horizontal="righ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4" fontId="18" fillId="0" borderId="1" xfId="0" applyNumberFormat="1" applyFont="1" applyBorder="1" applyAlignment="1">
      <alignment horizontal="right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0" fontId="0" fillId="0" borderId="1" xfId="0" applyFont="1" applyBorder="1">
      <alignment vertical="center"/>
    </xf>
    <xf numFmtId="177" fontId="20" fillId="0" borderId="10" xfId="0" applyNumberFormat="1" applyFont="1" applyBorder="1" applyAlignment="1">
      <alignment horizontal="right" vertical="center" wrapText="1"/>
    </xf>
    <xf numFmtId="177" fontId="20" fillId="0" borderId="11" xfId="0" applyNumberFormat="1" applyFont="1" applyBorder="1" applyAlignment="1">
      <alignment horizontal="right" vertical="center" wrapText="1"/>
    </xf>
    <xf numFmtId="177" fontId="21" fillId="0" borderId="1" xfId="0" applyNumberFormat="1" applyFont="1" applyBorder="1" applyAlignment="1">
      <alignment horizontal="right" vertical="center" wrapText="1"/>
    </xf>
    <xf numFmtId="177" fontId="22" fillId="0" borderId="1" xfId="0" applyNumberFormat="1" applyFont="1" applyBorder="1">
      <alignment vertical="center"/>
    </xf>
    <xf numFmtId="0" fontId="18" fillId="0" borderId="11" xfId="0" applyFont="1" applyBorder="1" applyAlignment="1">
      <alignment vertical="center" wrapText="1"/>
    </xf>
    <xf numFmtId="0" fontId="18" fillId="2" borderId="11" xfId="0" applyFont="1" applyFill="1" applyBorder="1" applyAlignment="1">
      <alignment horizontal="left" vertical="center" wrapText="1"/>
    </xf>
    <xf numFmtId="4" fontId="10" fillId="0" borderId="1" xfId="0" applyNumberFormat="1" applyFont="1" applyBorder="1" applyAlignment="1">
      <alignment vertical="center" wrapText="1"/>
    </xf>
    <xf numFmtId="177" fontId="18" fillId="0" borderId="10" xfId="0" applyNumberFormat="1" applyFont="1" applyBorder="1" applyAlignment="1">
      <alignment vertical="center" wrapText="1"/>
    </xf>
    <xf numFmtId="177" fontId="18" fillId="0" borderId="11" xfId="0" applyNumberFormat="1" applyFont="1" applyBorder="1" applyAlignment="1">
      <alignment vertical="center" wrapText="1"/>
    </xf>
    <xf numFmtId="0" fontId="18" fillId="2" borderId="12" xfId="0" applyFont="1" applyFill="1" applyBorder="1" applyAlignment="1">
      <alignment horizontal="left" vertical="center" wrapText="1"/>
    </xf>
    <xf numFmtId="177" fontId="18" fillId="0" borderId="1" xfId="0" applyNumberFormat="1" applyFont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177" fontId="10" fillId="0" borderId="1" xfId="0" applyNumberFormat="1" applyFont="1" applyBorder="1" applyAlignment="1">
      <alignment horizontal="right" vertical="center" wrapText="1"/>
    </xf>
    <xf numFmtId="177" fontId="0" fillId="0" borderId="1" xfId="0" applyNumberFormat="1" applyFont="1" applyBorder="1">
      <alignment vertical="center"/>
    </xf>
    <xf numFmtId="0" fontId="22" fillId="0" borderId="1" xfId="0" applyFont="1" applyBorder="1">
      <alignment vertical="center"/>
    </xf>
    <xf numFmtId="177" fontId="22" fillId="0" borderId="1" xfId="0" applyNumberFormat="1" applyFont="1" applyFill="1" applyBorder="1" applyAlignment="1">
      <alignment vertical="center"/>
    </xf>
    <xf numFmtId="0" fontId="17" fillId="0" borderId="1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4" fontId="18" fillId="0" borderId="1" xfId="0" applyNumberFormat="1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4" fontId="10" fillId="0" borderId="1" xfId="0" applyNumberFormat="1" applyFont="1" applyFill="1" applyBorder="1" applyAlignment="1">
      <alignment vertical="center" wrapText="1"/>
    </xf>
    <xf numFmtId="0" fontId="0" fillId="0" borderId="0" xfId="0" applyFont="1" applyFill="1">
      <alignment vertical="center"/>
    </xf>
    <xf numFmtId="0" fontId="11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vertical="center" wrapText="1"/>
    </xf>
    <xf numFmtId="4" fontId="18" fillId="0" borderId="10" xfId="0" applyNumberFormat="1" applyFont="1" applyFill="1" applyBorder="1" applyAlignment="1">
      <alignment vertical="center" wrapText="1"/>
    </xf>
    <xf numFmtId="0" fontId="18" fillId="0" borderId="1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vertical="center" wrapText="1"/>
    </xf>
    <xf numFmtId="4" fontId="10" fillId="0" borderId="10" xfId="0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right" vertical="center" wrapText="1"/>
    </xf>
    <xf numFmtId="0" fontId="16" fillId="0" borderId="0" xfId="0" applyFont="1" applyFill="1" applyBorder="1" applyAlignment="1">
      <alignment horizontal="right" vertical="center" wrapText="1"/>
    </xf>
    <xf numFmtId="0" fontId="19" fillId="0" borderId="0" xfId="0" applyFont="1" applyFill="1" applyBorder="1" applyAlignment="1">
      <alignment horizontal="center" vertical="center" wrapText="1"/>
    </xf>
    <xf numFmtId="4" fontId="18" fillId="0" borderId="10" xfId="0" applyNumberFormat="1" applyFont="1" applyFill="1" applyBorder="1" applyAlignment="1">
      <alignment horizontal="right" vertical="center" wrapText="1"/>
    </xf>
    <xf numFmtId="4" fontId="10" fillId="0" borderId="10" xfId="0" applyNumberFormat="1" applyFont="1" applyFill="1" applyBorder="1" applyAlignment="1">
      <alignment vertical="center" wrapText="1"/>
    </xf>
    <xf numFmtId="0" fontId="23" fillId="0" borderId="0" xfId="0" applyFont="1" applyFill="1">
      <alignment vertical="center"/>
    </xf>
    <xf numFmtId="0" fontId="24" fillId="0" borderId="13" xfId="0" applyFont="1" applyFill="1" applyBorder="1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26" fillId="0" borderId="0" xfId="0" applyFont="1" applyAlignment="1">
      <alignment horizontal="right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left" vertical="center" wrapText="1"/>
    </xf>
    <xf numFmtId="178" fontId="26" fillId="0" borderId="16" xfId="0" applyNumberFormat="1" applyFont="1" applyBorder="1" applyAlignment="1">
      <alignment horizontal="right" vertical="center" wrapText="1"/>
    </xf>
    <xf numFmtId="0" fontId="26" fillId="0" borderId="16" xfId="0" applyFont="1" applyBorder="1" applyAlignment="1">
      <alignment horizontal="left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left" vertical="center" wrapText="1"/>
    </xf>
    <xf numFmtId="178" fontId="26" fillId="0" borderId="18" xfId="0" applyNumberFormat="1" applyFont="1" applyBorder="1" applyAlignment="1">
      <alignment horizontal="right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left" vertical="center" wrapText="1"/>
    </xf>
    <xf numFmtId="178" fontId="26" fillId="0" borderId="8" xfId="0" applyNumberFormat="1" applyFont="1" applyBorder="1" applyAlignment="1">
      <alignment horizontal="right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left" vertical="center" wrapText="1"/>
    </xf>
    <xf numFmtId="178" fontId="26" fillId="0" borderId="7" xfId="0" applyNumberFormat="1" applyFont="1" applyBorder="1" applyAlignment="1">
      <alignment horizontal="right" vertical="center" wrapText="1"/>
    </xf>
    <xf numFmtId="0" fontId="27" fillId="0" borderId="7" xfId="0" applyFont="1" applyBorder="1">
      <alignment vertical="center"/>
    </xf>
    <xf numFmtId="0" fontId="27" fillId="0" borderId="3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left" vertical="center" wrapText="1"/>
    </xf>
    <xf numFmtId="178" fontId="27" fillId="0" borderId="7" xfId="0" applyNumberFormat="1" applyFont="1" applyBorder="1" applyAlignment="1">
      <alignment horizontal="right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7" xfId="0" applyFont="1" applyBorder="1" applyAlignment="1">
      <alignment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left" vertical="center" wrapText="1"/>
    </xf>
    <xf numFmtId="0" fontId="27" fillId="0" borderId="19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left" vertical="center" wrapText="1"/>
    </xf>
    <xf numFmtId="0" fontId="27" fillId="0" borderId="20" xfId="0" applyFont="1" applyBorder="1">
      <alignment vertical="center"/>
    </xf>
    <xf numFmtId="0" fontId="27" fillId="0" borderId="1" xfId="0" applyFont="1" applyBorder="1" applyAlignment="1">
      <alignment horizontal="center" vertical="center"/>
    </xf>
    <xf numFmtId="177" fontId="27" fillId="0" borderId="8" xfId="0" applyNumberFormat="1" applyFont="1" applyBorder="1">
      <alignment vertical="center"/>
    </xf>
    <xf numFmtId="0" fontId="17" fillId="0" borderId="11" xfId="0" applyFont="1" applyFill="1" applyBorder="1" applyAlignment="1">
      <alignment horizontal="center" vertical="center" wrapText="1"/>
    </xf>
    <xf numFmtId="4" fontId="18" fillId="0" borderId="12" xfId="0" applyNumberFormat="1" applyFont="1" applyFill="1" applyBorder="1" applyAlignment="1">
      <alignment vertical="center" wrapText="1"/>
    </xf>
    <xf numFmtId="4" fontId="18" fillId="0" borderId="1" xfId="0" applyNumberFormat="1" applyFont="1" applyFill="1" applyBorder="1" applyAlignment="1">
      <alignment vertical="center" wrapText="1"/>
    </xf>
    <xf numFmtId="0" fontId="18" fillId="0" borderId="10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right" vertical="center" wrapText="1"/>
    </xf>
    <xf numFmtId="0" fontId="0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177" fontId="6" fillId="0" borderId="1" xfId="0" applyNumberFormat="1" applyFont="1" applyFill="1" applyBorder="1" applyAlignment="1" applyProtection="1">
      <alignment vertical="center" wrapText="1"/>
    </xf>
    <xf numFmtId="177" fontId="16" fillId="0" borderId="1" xfId="0" applyNumberFormat="1" applyFont="1" applyFill="1" applyBorder="1" applyAlignment="1">
      <alignment vertical="center" wrapText="1"/>
    </xf>
    <xf numFmtId="177" fontId="11" fillId="0" borderId="1" xfId="0" applyNumberFormat="1" applyFont="1" applyFill="1" applyBorder="1" applyAlignment="1">
      <alignment horizontal="right" vertical="center" wrapText="1"/>
    </xf>
    <xf numFmtId="0" fontId="29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30" fillId="0" borderId="0" xfId="0" applyFont="1" applyFill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vertical="center" wrapText="1"/>
    </xf>
    <xf numFmtId="0" fontId="17" fillId="0" borderId="10" xfId="0" applyFont="1" applyFill="1" applyBorder="1" applyAlignment="1">
      <alignment vertical="center" wrapText="1"/>
    </xf>
    <xf numFmtId="4" fontId="17" fillId="0" borderId="10" xfId="0" applyNumberFormat="1" applyFont="1" applyFill="1" applyBorder="1" applyAlignment="1">
      <alignment vertical="center" wrapText="1"/>
    </xf>
    <xf numFmtId="4" fontId="17" fillId="0" borderId="12" xfId="0" applyNumberFormat="1" applyFont="1" applyFill="1" applyBorder="1" applyAlignment="1">
      <alignment vertical="center" wrapText="1"/>
    </xf>
    <xf numFmtId="0" fontId="29" fillId="0" borderId="10" xfId="0" applyFont="1" applyFill="1" applyBorder="1" applyAlignment="1">
      <alignment vertical="center" wrapText="1"/>
    </xf>
    <xf numFmtId="0" fontId="17" fillId="0" borderId="10" xfId="0" applyFont="1" applyFill="1" applyBorder="1" applyAlignment="1">
      <alignment horizontal="left" vertical="center" wrapText="1"/>
    </xf>
    <xf numFmtId="179" fontId="31" fillId="0" borderId="21" xfId="0" applyNumberFormat="1" applyFont="1" applyFill="1" applyBorder="1" applyAlignment="1" applyProtection="1">
      <alignment horizontal="center" vertical="center" wrapText="1"/>
    </xf>
    <xf numFmtId="179" fontId="31" fillId="0" borderId="13" xfId="0" applyNumberFormat="1" applyFont="1" applyFill="1" applyBorder="1" applyAlignment="1" applyProtection="1">
      <alignment horizontal="center" vertical="center" wrapText="1"/>
    </xf>
    <xf numFmtId="0" fontId="32" fillId="0" borderId="22" xfId="0" applyFont="1" applyFill="1" applyBorder="1" applyAlignment="1" applyProtection="1">
      <alignment vertical="center"/>
    </xf>
    <xf numFmtId="177" fontId="31" fillId="0" borderId="13" xfId="0" applyNumberFormat="1" applyFont="1" applyFill="1" applyBorder="1" applyAlignment="1" applyProtection="1">
      <alignment vertical="center" wrapText="1"/>
    </xf>
    <xf numFmtId="0" fontId="31" fillId="0" borderId="13" xfId="0" applyNumberFormat="1" applyFont="1" applyFill="1" applyBorder="1" applyAlignment="1" applyProtection="1">
      <alignment vertical="center" wrapText="1"/>
    </xf>
    <xf numFmtId="0" fontId="31" fillId="0" borderId="21" xfId="0" applyNumberFormat="1" applyFont="1" applyFill="1" applyBorder="1" applyAlignment="1" applyProtection="1">
      <alignment vertical="center" wrapText="1"/>
    </xf>
    <xf numFmtId="0" fontId="8" fillId="0" borderId="21" xfId="0" applyNumberFormat="1" applyFont="1" applyFill="1" applyBorder="1" applyAlignment="1" applyProtection="1">
      <alignment vertical="center" wrapText="1"/>
    </xf>
    <xf numFmtId="4" fontId="17" fillId="0" borderId="1" xfId="0" applyNumberFormat="1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0" fontId="0" fillId="0" borderId="1" xfId="0" applyFont="1" applyFill="1" applyBorder="1">
      <alignment vertical="center"/>
    </xf>
    <xf numFmtId="0" fontId="10" fillId="0" borderId="10" xfId="0" applyFont="1" applyBorder="1" applyAlignment="1">
      <alignment horizontal="left" vertical="center" wrapText="1"/>
    </xf>
    <xf numFmtId="0" fontId="33" fillId="0" borderId="0" xfId="0" applyFont="1" applyAlignment="1">
      <alignment horizontal="center" vertical="center" wrapText="1"/>
    </xf>
    <xf numFmtId="0" fontId="33" fillId="0" borderId="0" xfId="0" applyFont="1" applyBorder="1" applyAlignment="1">
      <alignment vertical="center" wrapText="1"/>
    </xf>
    <xf numFmtId="0" fontId="32" fillId="0" borderId="0" xfId="0" applyFont="1" applyFill="1" applyBorder="1" applyAlignment="1" applyProtection="1"/>
    <xf numFmtId="0" fontId="7" fillId="0" borderId="0" xfId="0" applyFont="1" applyFill="1" applyBorder="1" applyAlignment="1" applyProtection="1">
      <alignment horizontal="right" vertical="center"/>
    </xf>
    <xf numFmtId="0" fontId="31" fillId="0" borderId="21" xfId="0" applyFont="1" applyFill="1" applyBorder="1" applyAlignment="1" applyProtection="1">
      <alignment horizontal="center" vertical="center"/>
    </xf>
    <xf numFmtId="0" fontId="31" fillId="0" borderId="23" xfId="0" applyFont="1" applyFill="1" applyBorder="1" applyAlignment="1" applyProtection="1">
      <alignment horizontal="center" vertical="center"/>
    </xf>
    <xf numFmtId="0" fontId="31" fillId="0" borderId="13" xfId="0" applyFont="1" applyFill="1" applyBorder="1" applyAlignment="1" applyProtection="1">
      <alignment horizontal="center" vertical="center"/>
    </xf>
    <xf numFmtId="0" fontId="31" fillId="0" borderId="24" xfId="0" applyFont="1" applyFill="1" applyBorder="1" applyAlignment="1" applyProtection="1">
      <alignment horizontal="center" vertical="center"/>
    </xf>
    <xf numFmtId="0" fontId="31" fillId="0" borderId="21" xfId="0" applyFont="1" applyFill="1" applyBorder="1" applyAlignment="1" applyProtection="1">
      <alignment vertical="center"/>
    </xf>
    <xf numFmtId="4" fontId="31" fillId="0" borderId="13" xfId="0" applyNumberFormat="1" applyFont="1" applyFill="1" applyBorder="1" applyAlignment="1" applyProtection="1">
      <alignment vertical="center"/>
    </xf>
    <xf numFmtId="0" fontId="31" fillId="0" borderId="22" xfId="0" applyFont="1" applyFill="1" applyBorder="1" applyAlignment="1" applyProtection="1">
      <alignment vertical="center"/>
    </xf>
    <xf numFmtId="4" fontId="31" fillId="0" borderId="24" xfId="0" applyNumberFormat="1" applyFont="1" applyFill="1" applyBorder="1" applyAlignment="1" applyProtection="1">
      <alignment vertical="center"/>
    </xf>
    <xf numFmtId="4" fontId="31" fillId="0" borderId="25" xfId="0" applyNumberFormat="1" applyFont="1" applyFill="1" applyBorder="1" applyAlignment="1" applyProtection="1">
      <alignment vertical="center"/>
    </xf>
    <xf numFmtId="0" fontId="31" fillId="0" borderId="13" xfId="0" applyFont="1" applyFill="1" applyBorder="1" applyAlignment="1" applyProtection="1">
      <alignment vertical="center"/>
    </xf>
    <xf numFmtId="4" fontId="31" fillId="0" borderId="26" xfId="0" applyNumberFormat="1" applyFont="1" applyFill="1" applyBorder="1" applyAlignment="1" applyProtection="1">
      <alignment vertical="center"/>
    </xf>
    <xf numFmtId="0" fontId="31" fillId="0" borderId="0" xfId="0" applyFont="1" applyFill="1" applyBorder="1" applyAlignment="1" applyProtection="1">
      <alignment vertical="center"/>
    </xf>
    <xf numFmtId="0" fontId="16" fillId="0" borderId="10" xfId="0" applyFont="1" applyBorder="1" applyAlignment="1">
      <alignment horizontal="left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left" vertical="center" wrapText="1"/>
    </xf>
    <xf numFmtId="0" fontId="34" fillId="2" borderId="10" xfId="0" applyFont="1" applyFill="1" applyBorder="1" applyAlignment="1">
      <alignment horizontal="left" vertical="center" wrapText="1"/>
    </xf>
    <xf numFmtId="0" fontId="34" fillId="0" borderId="11" xfId="0" applyFont="1" applyBorder="1" applyAlignment="1">
      <alignment horizontal="left" vertical="center" wrapText="1"/>
    </xf>
    <xf numFmtId="0" fontId="34" fillId="0" borderId="12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left" vertical="center" wrapText="1"/>
    </xf>
    <xf numFmtId="0" fontId="34" fillId="0" borderId="27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10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64.05" customHeight="1" spans="1:9">
      <c r="A1" s="213" t="s">
        <v>0</v>
      </c>
      <c r="B1" s="213"/>
      <c r="C1" s="213"/>
      <c r="D1" s="213"/>
      <c r="E1" s="213"/>
      <c r="F1" s="213"/>
      <c r="G1" s="213"/>
      <c r="H1" s="213"/>
      <c r="I1" s="213"/>
    </row>
    <row r="2" ht="20.35" customHeight="1" spans="1:9">
      <c r="A2" s="52"/>
      <c r="B2" s="52"/>
      <c r="C2" s="52"/>
      <c r="D2" s="52"/>
      <c r="E2" s="52"/>
      <c r="F2" s="52"/>
      <c r="G2" s="52"/>
      <c r="H2" s="52"/>
      <c r="I2" s="52"/>
    </row>
    <row r="3" ht="18.8" customHeight="1" spans="1:9">
      <c r="A3" s="52"/>
      <c r="B3" s="52"/>
      <c r="C3" s="52"/>
      <c r="D3" s="52"/>
      <c r="E3" s="52"/>
      <c r="F3" s="52"/>
      <c r="G3" s="52"/>
      <c r="H3" s="52"/>
      <c r="I3" s="52"/>
    </row>
    <row r="4" ht="34.65" customHeight="1" spans="1:9">
      <c r="A4" s="189"/>
      <c r="B4" s="214"/>
      <c r="C4" s="42"/>
      <c r="D4" s="189" t="s">
        <v>1</v>
      </c>
      <c r="E4" s="214" t="s">
        <v>2</v>
      </c>
      <c r="F4" s="214"/>
      <c r="G4" s="214"/>
      <c r="H4" s="214"/>
      <c r="I4" s="42"/>
    </row>
    <row r="5" ht="47.45" customHeight="1" spans="1:9">
      <c r="A5" s="189"/>
      <c r="B5" s="214"/>
      <c r="C5" s="42"/>
      <c r="D5" s="189" t="s">
        <v>3</v>
      </c>
      <c r="E5" s="214" t="s">
        <v>4</v>
      </c>
      <c r="F5" s="214"/>
      <c r="G5" s="214"/>
      <c r="H5" s="214"/>
      <c r="I5" s="42"/>
    </row>
    <row r="6" ht="14.3" customHeight="1"/>
    <row r="7" ht="14.3" customHeight="1"/>
    <row r="8" ht="14.3" customHeight="1" spans="4:4">
      <c r="D8" s="42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workbookViewId="0">
      <selection activeCell="A1" sqref="A1:E1"/>
    </sheetView>
  </sheetViews>
  <sheetFormatPr defaultColWidth="14.375" defaultRowHeight="27" customHeight="1" outlineLevelCol="4"/>
  <cols>
    <col min="1" max="1" width="14.375" customWidth="1"/>
    <col min="2" max="2" width="21" customWidth="1"/>
    <col min="3" max="16384" width="14.375" customWidth="1"/>
  </cols>
  <sheetData>
    <row r="1" ht="34" customHeight="1" spans="1:5">
      <c r="A1" s="120" t="s">
        <v>258</v>
      </c>
      <c r="B1" s="121"/>
      <c r="C1" s="121"/>
      <c r="D1" s="121"/>
      <c r="E1" s="121"/>
    </row>
    <row r="2" customHeight="1" spans="1:5">
      <c r="A2" s="122" t="s">
        <v>71</v>
      </c>
      <c r="B2" s="122"/>
      <c r="C2" s="122"/>
      <c r="D2" s="122"/>
      <c r="E2" s="123" t="s">
        <v>34</v>
      </c>
    </row>
    <row r="3" customHeight="1" spans="1:5">
      <c r="A3" s="124" t="s">
        <v>259</v>
      </c>
      <c r="B3" s="124"/>
      <c r="C3" s="125" t="s">
        <v>260</v>
      </c>
      <c r="D3" s="125"/>
      <c r="E3" s="125"/>
    </row>
    <row r="4" customHeight="1" spans="1:5">
      <c r="A4" s="126" t="s">
        <v>261</v>
      </c>
      <c r="B4" s="127" t="s">
        <v>100</v>
      </c>
      <c r="C4" s="127" t="s">
        <v>75</v>
      </c>
      <c r="D4" s="127" t="s">
        <v>219</v>
      </c>
      <c r="E4" s="127" t="s">
        <v>220</v>
      </c>
    </row>
    <row r="5" customHeight="1" spans="1:5">
      <c r="A5" s="128">
        <v>301</v>
      </c>
      <c r="B5" s="129" t="s">
        <v>163</v>
      </c>
      <c r="C5" s="130">
        <v>83084.09</v>
      </c>
      <c r="D5" s="130">
        <v>83084.09</v>
      </c>
      <c r="E5" s="130"/>
    </row>
    <row r="6" customHeight="1" spans="1:5">
      <c r="A6" s="126">
        <v>30101</v>
      </c>
      <c r="B6" s="131" t="s">
        <v>262</v>
      </c>
      <c r="C6" s="130">
        <v>31092.29</v>
      </c>
      <c r="D6" s="130">
        <v>31092.29</v>
      </c>
      <c r="E6" s="130"/>
    </row>
    <row r="7" customHeight="1" spans="1:5">
      <c r="A7" s="126">
        <v>30102</v>
      </c>
      <c r="B7" s="131" t="s">
        <v>263</v>
      </c>
      <c r="C7" s="130">
        <v>591.2</v>
      </c>
      <c r="D7" s="130">
        <v>591.2</v>
      </c>
      <c r="E7" s="130"/>
    </row>
    <row r="8" customHeight="1" spans="1:5">
      <c r="A8" s="126">
        <v>30107</v>
      </c>
      <c r="B8" s="131" t="s">
        <v>264</v>
      </c>
      <c r="C8" s="130">
        <v>26527.15</v>
      </c>
      <c r="D8" s="130">
        <v>26527.15</v>
      </c>
      <c r="E8" s="130"/>
    </row>
    <row r="9" customHeight="1" spans="1:5">
      <c r="A9" s="132">
        <v>30103</v>
      </c>
      <c r="B9" s="133" t="s">
        <v>265</v>
      </c>
      <c r="C9" s="130">
        <v>4338.6</v>
      </c>
      <c r="D9" s="134">
        <v>4338.6</v>
      </c>
      <c r="E9" s="134"/>
    </row>
    <row r="10" customHeight="1" spans="1:5">
      <c r="A10" s="135">
        <v>30112</v>
      </c>
      <c r="B10" s="136" t="s">
        <v>266</v>
      </c>
      <c r="C10" s="130">
        <v>375.42</v>
      </c>
      <c r="D10" s="137">
        <v>375.42</v>
      </c>
      <c r="E10" s="137"/>
    </row>
    <row r="11" customHeight="1" spans="1:5">
      <c r="A11" s="138">
        <v>30108</v>
      </c>
      <c r="B11" s="139" t="s">
        <v>267</v>
      </c>
      <c r="C11" s="130">
        <v>8342.65</v>
      </c>
      <c r="D11" s="140">
        <v>8342.65</v>
      </c>
      <c r="E11" s="141"/>
    </row>
    <row r="12" customHeight="1" spans="1:5">
      <c r="A12" s="138">
        <v>30110</v>
      </c>
      <c r="B12" s="139" t="s">
        <v>268</v>
      </c>
      <c r="C12" s="130">
        <v>4308.94</v>
      </c>
      <c r="D12" s="140">
        <v>4308.94</v>
      </c>
      <c r="E12" s="141"/>
    </row>
    <row r="13" customHeight="1" spans="1:5">
      <c r="A13" s="138">
        <v>30113</v>
      </c>
      <c r="B13" s="139" t="s">
        <v>269</v>
      </c>
      <c r="C13" s="130">
        <v>6256.98</v>
      </c>
      <c r="D13" s="140">
        <v>6256.98</v>
      </c>
      <c r="E13" s="141"/>
    </row>
    <row r="14" customHeight="1" spans="1:5">
      <c r="A14" s="142">
        <v>30199</v>
      </c>
      <c r="B14" s="139" t="s">
        <v>270</v>
      </c>
      <c r="C14" s="130">
        <v>1250.86</v>
      </c>
      <c r="D14" s="140">
        <v>1250.86</v>
      </c>
      <c r="E14" s="141"/>
    </row>
    <row r="15" customHeight="1" spans="1:5">
      <c r="A15" s="143">
        <v>303</v>
      </c>
      <c r="B15" s="144" t="s">
        <v>143</v>
      </c>
      <c r="C15" s="130">
        <v>2994.19</v>
      </c>
      <c r="D15" s="145">
        <v>2994.19</v>
      </c>
      <c r="E15" s="141"/>
    </row>
    <row r="16" customHeight="1" spans="1:5">
      <c r="A16" s="146">
        <v>30303</v>
      </c>
      <c r="B16" s="147" t="s">
        <v>271</v>
      </c>
      <c r="C16" s="130">
        <v>6</v>
      </c>
      <c r="D16" s="145">
        <v>6</v>
      </c>
      <c r="E16" s="141"/>
    </row>
    <row r="17" customHeight="1" spans="1:5">
      <c r="A17" s="142">
        <v>30305</v>
      </c>
      <c r="B17" s="147" t="s">
        <v>272</v>
      </c>
      <c r="C17" s="130">
        <v>421.92</v>
      </c>
      <c r="D17" s="141">
        <v>421.92</v>
      </c>
      <c r="E17" s="141"/>
    </row>
    <row r="18" customHeight="1" spans="1:5">
      <c r="A18" s="142">
        <v>30308</v>
      </c>
      <c r="B18" s="147" t="s">
        <v>273</v>
      </c>
      <c r="C18" s="130">
        <v>404.7</v>
      </c>
      <c r="D18" s="141">
        <v>404.7</v>
      </c>
      <c r="E18" s="141"/>
    </row>
    <row r="19" customHeight="1" spans="1:5">
      <c r="A19" s="142">
        <v>30309</v>
      </c>
      <c r="B19" s="147" t="s">
        <v>274</v>
      </c>
      <c r="C19" s="130">
        <v>1995</v>
      </c>
      <c r="D19" s="141">
        <v>1995</v>
      </c>
      <c r="E19" s="141"/>
    </row>
    <row r="20" customHeight="1" spans="1:5">
      <c r="A20" s="142">
        <v>30399</v>
      </c>
      <c r="B20" s="147" t="s">
        <v>275</v>
      </c>
      <c r="C20" s="130">
        <v>166.57</v>
      </c>
      <c r="D20" s="141">
        <v>166.57</v>
      </c>
      <c r="E20" s="141"/>
    </row>
    <row r="21" customHeight="1" spans="1:5">
      <c r="A21" s="148">
        <v>302</v>
      </c>
      <c r="B21" s="149" t="s">
        <v>221</v>
      </c>
      <c r="C21" s="130">
        <v>2585.68</v>
      </c>
      <c r="D21" s="141"/>
      <c r="E21" s="141">
        <v>2585.68</v>
      </c>
    </row>
    <row r="22" customHeight="1" spans="1:5">
      <c r="A22" s="138">
        <v>30201</v>
      </c>
      <c r="B22" s="139" t="s">
        <v>276</v>
      </c>
      <c r="C22" s="130">
        <v>247.02</v>
      </c>
      <c r="D22" s="141"/>
      <c r="E22" s="141">
        <v>247.02</v>
      </c>
    </row>
    <row r="23" customHeight="1" spans="1:5">
      <c r="A23" s="146">
        <v>30202</v>
      </c>
      <c r="B23" s="139" t="s">
        <v>277</v>
      </c>
      <c r="C23" s="130">
        <v>30</v>
      </c>
      <c r="D23" s="141"/>
      <c r="E23" s="141">
        <v>30</v>
      </c>
    </row>
    <row r="24" customHeight="1" spans="1:5">
      <c r="A24" s="146">
        <v>30213</v>
      </c>
      <c r="B24" s="139" t="s">
        <v>278</v>
      </c>
      <c r="C24" s="130">
        <v>201</v>
      </c>
      <c r="D24" s="141"/>
      <c r="E24" s="141">
        <v>201</v>
      </c>
    </row>
    <row r="25" customHeight="1" spans="1:5">
      <c r="A25" s="138">
        <v>30216</v>
      </c>
      <c r="B25" s="139" t="s">
        <v>279</v>
      </c>
      <c r="C25" s="130">
        <v>742.8</v>
      </c>
      <c r="D25" s="141"/>
      <c r="E25" s="141">
        <v>742.8</v>
      </c>
    </row>
    <row r="26" customHeight="1" spans="1:5">
      <c r="A26" s="142">
        <v>30227</v>
      </c>
      <c r="B26" s="139" t="s">
        <v>280</v>
      </c>
      <c r="C26" s="130">
        <v>169.08</v>
      </c>
      <c r="D26" s="141"/>
      <c r="E26" s="141">
        <v>169.08</v>
      </c>
    </row>
    <row r="27" customHeight="1" spans="1:5">
      <c r="A27" s="146">
        <v>30228</v>
      </c>
      <c r="B27" s="139" t="s">
        <v>281</v>
      </c>
      <c r="C27" s="130">
        <v>25</v>
      </c>
      <c r="D27" s="141"/>
      <c r="E27" s="141">
        <v>25</v>
      </c>
    </row>
    <row r="28" customHeight="1" spans="1:5">
      <c r="A28" s="146">
        <v>30239</v>
      </c>
      <c r="B28" s="141" t="s">
        <v>282</v>
      </c>
      <c r="C28" s="130">
        <v>11.78</v>
      </c>
      <c r="D28" s="141"/>
      <c r="E28" s="141">
        <v>11.78</v>
      </c>
    </row>
    <row r="29" customHeight="1" spans="1:5">
      <c r="A29" s="150">
        <v>30299</v>
      </c>
      <c r="B29" s="151" t="s">
        <v>283</v>
      </c>
      <c r="C29" s="134">
        <v>1159</v>
      </c>
      <c r="D29" s="152"/>
      <c r="E29" s="152">
        <v>1159</v>
      </c>
    </row>
    <row r="30" customHeight="1" spans="1:5">
      <c r="A30" s="153" t="s">
        <v>75</v>
      </c>
      <c r="B30" s="153"/>
      <c r="C30" s="154">
        <v>88663.96</v>
      </c>
      <c r="D30" s="154">
        <v>86078.28</v>
      </c>
      <c r="E30" s="154">
        <v>2585.68</v>
      </c>
    </row>
  </sheetData>
  <mergeCells count="5">
    <mergeCell ref="A1:E1"/>
    <mergeCell ref="A2:D2"/>
    <mergeCell ref="A3:B3"/>
    <mergeCell ref="C3:E3"/>
    <mergeCell ref="A30:B30"/>
  </mergeCells>
  <pageMargins left="0.75" right="0.75" top="1" bottom="1" header="0.511805555555556" footer="0.511805555555556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"/>
  <sheetViews>
    <sheetView topLeftCell="D1" workbookViewId="0">
      <selection activeCell="I28" sqref="I28"/>
    </sheetView>
  </sheetViews>
  <sheetFormatPr defaultColWidth="10" defaultRowHeight="13.5"/>
  <cols>
    <col min="1" max="1" width="4.34166666666667" style="101" customWidth="1"/>
    <col min="2" max="2" width="4.75" style="101" customWidth="1"/>
    <col min="3" max="3" width="5.425" style="101" customWidth="1"/>
    <col min="4" max="4" width="9.63333333333333" style="101" customWidth="1"/>
    <col min="5" max="5" width="21.3083333333333" style="101" customWidth="1"/>
    <col min="6" max="6" width="13.4333333333333" style="101" customWidth="1"/>
    <col min="7" max="7" width="12.4833333333333" style="101" customWidth="1"/>
    <col min="8" max="9" width="10.2583333333333" style="101" customWidth="1"/>
    <col min="10" max="10" width="9.09166666666667" style="101" customWidth="1"/>
    <col min="11" max="11" width="10.2583333333333" style="101" customWidth="1"/>
    <col min="12" max="12" width="12.4833333333333" style="101" customWidth="1"/>
    <col min="13" max="13" width="9.63333333333333" style="101" customWidth="1"/>
    <col min="14" max="14" width="9.90833333333333" style="101" customWidth="1"/>
    <col min="15" max="15" width="9.76666666666667" style="101" customWidth="1"/>
    <col min="16" max="16" width="18.125" style="101" customWidth="1"/>
    <col min="17" max="19" width="10" style="101"/>
    <col min="20" max="20" width="12.75" style="101" hidden="1" customWidth="1"/>
    <col min="21" max="21" width="15.125" style="101" customWidth="1"/>
    <col min="22" max="16384" width="10" style="101"/>
  </cols>
  <sheetData>
    <row r="1" ht="14.3" customHeight="1" spans="1:14">
      <c r="A1" s="102"/>
      <c r="M1" s="113" t="s">
        <v>284</v>
      </c>
      <c r="N1" s="113"/>
    </row>
    <row r="2" ht="39.15" customHeight="1" spans="1:14">
      <c r="A2" s="115" t="s">
        <v>14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</row>
    <row r="3" ht="19.55" customHeight="1" spans="1:14">
      <c r="A3" s="104" t="s">
        <v>71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14" t="s">
        <v>72</v>
      </c>
      <c r="N3" s="114"/>
    </row>
    <row r="4" ht="36.9" customHeight="1" spans="1:14">
      <c r="A4" s="105" t="s">
        <v>98</v>
      </c>
      <c r="B4" s="105"/>
      <c r="C4" s="105"/>
      <c r="D4" s="105" t="s">
        <v>132</v>
      </c>
      <c r="E4" s="105" t="s">
        <v>133</v>
      </c>
      <c r="F4" s="105" t="s">
        <v>162</v>
      </c>
      <c r="G4" s="105" t="s">
        <v>135</v>
      </c>
      <c r="H4" s="105"/>
      <c r="I4" s="105"/>
      <c r="J4" s="105"/>
      <c r="K4" s="105"/>
      <c r="L4" s="105" t="s">
        <v>139</v>
      </c>
      <c r="M4" s="105"/>
      <c r="N4" s="105"/>
    </row>
    <row r="5" ht="34.65" customHeight="1" spans="1:14">
      <c r="A5" s="105" t="s">
        <v>106</v>
      </c>
      <c r="B5" s="105" t="s">
        <v>107</v>
      </c>
      <c r="C5" s="105" t="s">
        <v>108</v>
      </c>
      <c r="D5" s="105"/>
      <c r="E5" s="105"/>
      <c r="F5" s="105"/>
      <c r="G5" s="105" t="s">
        <v>75</v>
      </c>
      <c r="H5" s="105" t="s">
        <v>285</v>
      </c>
      <c r="I5" s="105" t="s">
        <v>286</v>
      </c>
      <c r="J5" s="105" t="s">
        <v>287</v>
      </c>
      <c r="K5" s="105" t="s">
        <v>270</v>
      </c>
      <c r="L5" s="105" t="s">
        <v>75</v>
      </c>
      <c r="M5" s="105" t="s">
        <v>163</v>
      </c>
      <c r="N5" s="105" t="s">
        <v>288</v>
      </c>
    </row>
    <row r="6" ht="19.9" customHeight="1" spans="1:14">
      <c r="A6" s="106"/>
      <c r="B6" s="106"/>
      <c r="C6" s="106"/>
      <c r="D6" s="106"/>
      <c r="E6" s="106" t="s">
        <v>75</v>
      </c>
      <c r="F6" s="116">
        <f>G6</f>
        <v>83084.09</v>
      </c>
      <c r="G6" s="116">
        <f>H6+I6+J6+K6</f>
        <v>83084.09</v>
      </c>
      <c r="H6" s="116">
        <f>SUM(H9:H18)</f>
        <v>62549.24</v>
      </c>
      <c r="I6" s="116">
        <f>SUM(I9:I18)</f>
        <v>13027.01</v>
      </c>
      <c r="J6" s="116">
        <f>SUM(J9:J18)</f>
        <v>6256.98</v>
      </c>
      <c r="K6" s="116">
        <f>SUM('9工资福利'!V9:V18)</f>
        <v>1250.86</v>
      </c>
      <c r="L6" s="116"/>
      <c r="M6" s="116"/>
      <c r="N6" s="116"/>
    </row>
    <row r="7" ht="19.9" customHeight="1" spans="1:14">
      <c r="A7" s="106"/>
      <c r="B7" s="106"/>
      <c r="C7" s="106"/>
      <c r="D7" s="108" t="s">
        <v>94</v>
      </c>
      <c r="E7" s="108" t="s">
        <v>4</v>
      </c>
      <c r="F7" s="116">
        <f t="shared" ref="F7:F18" si="0">G7</f>
        <v>83084.09</v>
      </c>
      <c r="G7" s="116">
        <f>H7+I7+J7+K7</f>
        <v>83084.09</v>
      </c>
      <c r="H7" s="116">
        <f>H6</f>
        <v>62549.24</v>
      </c>
      <c r="I7" s="116">
        <f>I6</f>
        <v>13027.01</v>
      </c>
      <c r="J7" s="116">
        <f>J6</f>
        <v>6256.98</v>
      </c>
      <c r="K7" s="116">
        <f>K6</f>
        <v>1250.86</v>
      </c>
      <c r="L7" s="116"/>
      <c r="M7" s="116"/>
      <c r="N7" s="116"/>
    </row>
    <row r="8" ht="19.9" customHeight="1" spans="1:14">
      <c r="A8" s="106"/>
      <c r="B8" s="106"/>
      <c r="C8" s="106"/>
      <c r="D8" s="108" t="s">
        <v>95</v>
      </c>
      <c r="E8" s="108" t="s">
        <v>96</v>
      </c>
      <c r="F8" s="116">
        <f t="shared" si="0"/>
        <v>83084.09</v>
      </c>
      <c r="G8" s="116">
        <f>H8+I8+J8+K8</f>
        <v>83084.09</v>
      </c>
      <c r="H8" s="116">
        <f>H7</f>
        <v>62549.24</v>
      </c>
      <c r="I8" s="116">
        <f>I7</f>
        <v>13027.01</v>
      </c>
      <c r="J8" s="116">
        <f>J7</f>
        <v>6256.98</v>
      </c>
      <c r="K8" s="116">
        <f>K7</f>
        <v>1250.86</v>
      </c>
      <c r="L8" s="116"/>
      <c r="M8" s="116"/>
      <c r="N8" s="116"/>
    </row>
    <row r="9" ht="19.9" customHeight="1" spans="1:20">
      <c r="A9" s="109" t="s">
        <v>110</v>
      </c>
      <c r="B9" s="109" t="s">
        <v>111</v>
      </c>
      <c r="C9" s="109" t="s">
        <v>111</v>
      </c>
      <c r="D9" s="110" t="s">
        <v>149</v>
      </c>
      <c r="E9" s="111" t="s">
        <v>150</v>
      </c>
      <c r="F9" s="116">
        <f t="shared" si="0"/>
        <v>1614.93</v>
      </c>
      <c r="G9" s="117">
        <f>SUM(H9:K9)</f>
        <v>1614.93</v>
      </c>
      <c r="H9" s="112">
        <v>1222.69</v>
      </c>
      <c r="I9" s="112">
        <v>264.44</v>
      </c>
      <c r="J9" s="112">
        <v>127.8</v>
      </c>
      <c r="K9" s="112"/>
      <c r="L9" s="117"/>
      <c r="M9" s="112"/>
      <c r="N9" s="112"/>
      <c r="S9" s="118"/>
      <c r="T9" s="119"/>
    </row>
    <row r="10" ht="19.9" customHeight="1" spans="1:20">
      <c r="A10" s="109" t="s">
        <v>110</v>
      </c>
      <c r="B10" s="109" t="s">
        <v>111</v>
      </c>
      <c r="C10" s="109" t="s">
        <v>113</v>
      </c>
      <c r="D10" s="110" t="s">
        <v>149</v>
      </c>
      <c r="E10" s="111" t="s">
        <v>151</v>
      </c>
      <c r="F10" s="116">
        <f t="shared" si="0"/>
        <v>173.66</v>
      </c>
      <c r="G10" s="117">
        <f t="shared" ref="G10:G18" si="1">SUM(H10:K10)</f>
        <v>173.66</v>
      </c>
      <c r="H10" s="112">
        <v>130.07</v>
      </c>
      <c r="I10" s="112">
        <v>29.77</v>
      </c>
      <c r="J10" s="112">
        <v>13.82</v>
      </c>
      <c r="K10" s="112"/>
      <c r="L10" s="117"/>
      <c r="M10" s="112"/>
      <c r="N10" s="112"/>
      <c r="S10" s="118"/>
      <c r="T10" s="119"/>
    </row>
    <row r="11" ht="19.9" customHeight="1" spans="1:20">
      <c r="A11" s="109" t="s">
        <v>110</v>
      </c>
      <c r="B11" s="109" t="s">
        <v>115</v>
      </c>
      <c r="C11" s="109" t="s">
        <v>111</v>
      </c>
      <c r="D11" s="110" t="s">
        <v>149</v>
      </c>
      <c r="E11" s="111" t="s">
        <v>152</v>
      </c>
      <c r="F11" s="116">
        <f t="shared" si="0"/>
        <v>1126.26</v>
      </c>
      <c r="G11" s="117">
        <f t="shared" si="1"/>
        <v>1126.26</v>
      </c>
      <c r="H11" s="112">
        <v>705.97</v>
      </c>
      <c r="I11" s="112">
        <v>131.68</v>
      </c>
      <c r="J11" s="112">
        <v>64.61</v>
      </c>
      <c r="K11" s="112">
        <v>224</v>
      </c>
      <c r="L11" s="117"/>
      <c r="M11" s="112"/>
      <c r="N11" s="112"/>
      <c r="T11" s="119"/>
    </row>
    <row r="12" ht="19.9" customHeight="1" spans="1:20">
      <c r="A12" s="109" t="s">
        <v>110</v>
      </c>
      <c r="B12" s="109" t="s">
        <v>115</v>
      </c>
      <c r="C12" s="109" t="s">
        <v>115</v>
      </c>
      <c r="D12" s="110" t="s">
        <v>149</v>
      </c>
      <c r="E12" s="111" t="s">
        <v>153</v>
      </c>
      <c r="F12" s="116">
        <f t="shared" si="0"/>
        <v>32969.41</v>
      </c>
      <c r="G12" s="117">
        <f t="shared" si="1"/>
        <v>32969.41</v>
      </c>
      <c r="H12" s="112">
        <v>24877.12</v>
      </c>
      <c r="I12" s="112">
        <v>4793.27</v>
      </c>
      <c r="J12" s="112">
        <v>2476.22</v>
      </c>
      <c r="K12" s="112">
        <v>822.8</v>
      </c>
      <c r="L12" s="117"/>
      <c r="M12" s="112"/>
      <c r="N12" s="112"/>
      <c r="T12" s="119"/>
    </row>
    <row r="13" ht="19.9" customHeight="1" spans="1:20">
      <c r="A13" s="109" t="s">
        <v>110</v>
      </c>
      <c r="B13" s="109" t="s">
        <v>115</v>
      </c>
      <c r="C13" s="109" t="s">
        <v>118</v>
      </c>
      <c r="D13" s="110" t="s">
        <v>149</v>
      </c>
      <c r="E13" s="111" t="s">
        <v>154</v>
      </c>
      <c r="F13" s="116">
        <f t="shared" si="0"/>
        <v>29100.77</v>
      </c>
      <c r="G13" s="117">
        <f t="shared" si="1"/>
        <v>29100.77</v>
      </c>
      <c r="H13" s="112">
        <v>21658.89</v>
      </c>
      <c r="I13" s="112">
        <v>5096.28</v>
      </c>
      <c r="J13" s="112">
        <v>2161.54</v>
      </c>
      <c r="K13" s="112">
        <v>184.06</v>
      </c>
      <c r="L13" s="117"/>
      <c r="M13" s="112"/>
      <c r="N13" s="112"/>
      <c r="T13" s="119"/>
    </row>
    <row r="14" ht="19.9" customHeight="1" spans="1:20">
      <c r="A14" s="109" t="s">
        <v>110</v>
      </c>
      <c r="B14" s="109" t="s">
        <v>115</v>
      </c>
      <c r="C14" s="109" t="s">
        <v>120</v>
      </c>
      <c r="D14" s="110" t="s">
        <v>149</v>
      </c>
      <c r="E14" s="111" t="s">
        <v>155</v>
      </c>
      <c r="F14" s="116">
        <f t="shared" si="0"/>
        <v>13765.22</v>
      </c>
      <c r="G14" s="117">
        <f t="shared" si="1"/>
        <v>13765.22</v>
      </c>
      <c r="H14" s="112">
        <v>10532.09</v>
      </c>
      <c r="I14" s="112">
        <v>2116.23</v>
      </c>
      <c r="J14" s="112">
        <v>1100.9</v>
      </c>
      <c r="K14" s="112">
        <v>16</v>
      </c>
      <c r="L14" s="117"/>
      <c r="M14" s="112"/>
      <c r="N14" s="112"/>
      <c r="T14" s="119"/>
    </row>
    <row r="15" ht="19.9" customHeight="1" spans="1:20">
      <c r="A15" s="109" t="s">
        <v>110</v>
      </c>
      <c r="B15" s="109" t="s">
        <v>115</v>
      </c>
      <c r="C15" s="109" t="s">
        <v>113</v>
      </c>
      <c r="D15" s="110" t="s">
        <v>149</v>
      </c>
      <c r="E15" s="111" t="s">
        <v>156</v>
      </c>
      <c r="F15" s="116">
        <f t="shared" si="0"/>
        <v>439.02</v>
      </c>
      <c r="G15" s="117">
        <f t="shared" si="1"/>
        <v>439.02</v>
      </c>
      <c r="H15" s="112">
        <v>439.02</v>
      </c>
      <c r="I15" s="112"/>
      <c r="J15" s="112"/>
      <c r="K15" s="112"/>
      <c r="L15" s="117"/>
      <c r="M15" s="112"/>
      <c r="N15" s="112"/>
      <c r="T15" s="119"/>
    </row>
    <row r="16" ht="19.9" customHeight="1" spans="1:20">
      <c r="A16" s="109" t="s">
        <v>110</v>
      </c>
      <c r="B16" s="109" t="s">
        <v>118</v>
      </c>
      <c r="C16" s="109" t="s">
        <v>115</v>
      </c>
      <c r="D16" s="110" t="s">
        <v>149</v>
      </c>
      <c r="E16" s="111" t="s">
        <v>157</v>
      </c>
      <c r="F16" s="116">
        <f t="shared" si="0"/>
        <v>3350.75</v>
      </c>
      <c r="G16" s="117">
        <f t="shared" si="1"/>
        <v>3350.75</v>
      </c>
      <c r="H16" s="112">
        <v>2574.47</v>
      </c>
      <c r="I16" s="112">
        <v>503.1</v>
      </c>
      <c r="J16" s="112">
        <v>269.18</v>
      </c>
      <c r="K16" s="112">
        <v>4</v>
      </c>
      <c r="L16" s="117"/>
      <c r="M16" s="112"/>
      <c r="N16" s="112"/>
      <c r="S16" s="118"/>
      <c r="T16" s="119"/>
    </row>
    <row r="17" ht="19.9" customHeight="1" spans="1:20">
      <c r="A17" s="109" t="s">
        <v>110</v>
      </c>
      <c r="B17" s="109" t="s">
        <v>125</v>
      </c>
      <c r="C17" s="109" t="s">
        <v>111</v>
      </c>
      <c r="D17" s="110" t="s">
        <v>149</v>
      </c>
      <c r="E17" s="111" t="s">
        <v>158</v>
      </c>
      <c r="F17" s="116">
        <f t="shared" si="0"/>
        <v>223.57</v>
      </c>
      <c r="G17" s="117">
        <f t="shared" si="1"/>
        <v>223.57</v>
      </c>
      <c r="H17" s="112">
        <v>171.51</v>
      </c>
      <c r="I17" s="112">
        <v>33.97</v>
      </c>
      <c r="J17" s="112">
        <v>18.09</v>
      </c>
      <c r="K17" s="112"/>
      <c r="L17" s="117"/>
      <c r="M17" s="112"/>
      <c r="N17" s="112"/>
      <c r="T17" s="119"/>
    </row>
    <row r="18" ht="19.9" customHeight="1" spans="1:14">
      <c r="A18" s="109" t="s">
        <v>110</v>
      </c>
      <c r="B18" s="109" t="s">
        <v>123</v>
      </c>
      <c r="C18" s="109" t="s">
        <v>111</v>
      </c>
      <c r="D18" s="110" t="s">
        <v>149</v>
      </c>
      <c r="E18" s="111" t="s">
        <v>159</v>
      </c>
      <c r="F18" s="116">
        <f t="shared" si="0"/>
        <v>320.5</v>
      </c>
      <c r="G18" s="117">
        <f t="shared" si="1"/>
        <v>320.5</v>
      </c>
      <c r="H18" s="112">
        <v>237.41</v>
      </c>
      <c r="I18" s="112">
        <v>58.27</v>
      </c>
      <c r="J18" s="112">
        <v>24.82</v>
      </c>
      <c r="K18" s="112"/>
      <c r="L18" s="117"/>
      <c r="M18" s="112"/>
      <c r="N18" s="112"/>
    </row>
    <row r="20" spans="19:19">
      <c r="S20" s="118"/>
    </row>
    <row r="22" spans="19:19">
      <c r="S22" s="118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8"/>
  <sheetViews>
    <sheetView topLeftCell="F1" workbookViewId="0">
      <selection activeCell="R6" sqref="R6"/>
    </sheetView>
  </sheetViews>
  <sheetFormatPr defaultColWidth="10" defaultRowHeight="13.5"/>
  <cols>
    <col min="1" max="1" width="5.01666666666667" style="101" customWidth="1"/>
    <col min="2" max="2" width="5.15833333333333" style="101" customWidth="1"/>
    <col min="3" max="3" width="5.7" style="101" customWidth="1"/>
    <col min="4" max="4" width="8" style="101" customWidth="1"/>
    <col min="5" max="5" width="20.0833333333333" style="101" customWidth="1"/>
    <col min="6" max="6" width="13.125" style="101" customWidth="1"/>
    <col min="7" max="22" width="7.69166666666667" style="101" customWidth="1"/>
    <col min="23" max="23" width="9.76666666666667" style="101" customWidth="1"/>
    <col min="24" max="16384" width="10" style="101"/>
  </cols>
  <sheetData>
    <row r="1" ht="14.3" customHeight="1" spans="1:22">
      <c r="A1" s="102"/>
      <c r="U1" s="113" t="s">
        <v>289</v>
      </c>
      <c r="V1" s="113"/>
    </row>
    <row r="2" ht="43.7" customHeight="1" spans="1:22">
      <c r="A2" s="103" t="s">
        <v>15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</row>
    <row r="3" ht="21.1" customHeight="1" spans="1:22">
      <c r="A3" s="104" t="s">
        <v>71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14" t="s">
        <v>72</v>
      </c>
      <c r="V3" s="114"/>
    </row>
    <row r="4" ht="23.35" customHeight="1" spans="1:22">
      <c r="A4" s="105" t="s">
        <v>98</v>
      </c>
      <c r="B4" s="105"/>
      <c r="C4" s="105"/>
      <c r="D4" s="105" t="s">
        <v>132</v>
      </c>
      <c r="E4" s="105" t="s">
        <v>133</v>
      </c>
      <c r="F4" s="105" t="s">
        <v>162</v>
      </c>
      <c r="G4" s="105" t="s">
        <v>290</v>
      </c>
      <c r="H4" s="105"/>
      <c r="I4" s="105"/>
      <c r="J4" s="105"/>
      <c r="K4" s="105"/>
      <c r="L4" s="105" t="s">
        <v>291</v>
      </c>
      <c r="M4" s="105"/>
      <c r="N4" s="105"/>
      <c r="O4" s="105"/>
      <c r="P4" s="105"/>
      <c r="Q4" s="105"/>
      <c r="R4" s="105" t="s">
        <v>287</v>
      </c>
      <c r="S4" s="105" t="s">
        <v>292</v>
      </c>
      <c r="T4" s="105"/>
      <c r="U4" s="105"/>
      <c r="V4" s="105"/>
    </row>
    <row r="5" ht="48.95" customHeight="1" spans="1:22">
      <c r="A5" s="105" t="s">
        <v>106</v>
      </c>
      <c r="B5" s="105" t="s">
        <v>107</v>
      </c>
      <c r="C5" s="105" t="s">
        <v>108</v>
      </c>
      <c r="D5" s="105"/>
      <c r="E5" s="105"/>
      <c r="F5" s="105"/>
      <c r="G5" s="105" t="s">
        <v>75</v>
      </c>
      <c r="H5" s="105" t="s">
        <v>293</v>
      </c>
      <c r="I5" s="105" t="s">
        <v>294</v>
      </c>
      <c r="J5" s="105" t="s">
        <v>295</v>
      </c>
      <c r="K5" s="105" t="s">
        <v>296</v>
      </c>
      <c r="L5" s="105" t="s">
        <v>75</v>
      </c>
      <c r="M5" s="105" t="s">
        <v>297</v>
      </c>
      <c r="N5" s="105" t="s">
        <v>298</v>
      </c>
      <c r="O5" s="105" t="s">
        <v>299</v>
      </c>
      <c r="P5" s="105" t="s">
        <v>300</v>
      </c>
      <c r="Q5" s="105" t="s">
        <v>301</v>
      </c>
      <c r="R5" s="105"/>
      <c r="S5" s="105" t="s">
        <v>75</v>
      </c>
      <c r="T5" s="105" t="s">
        <v>302</v>
      </c>
      <c r="U5" s="105" t="s">
        <v>303</v>
      </c>
      <c r="V5" s="105" t="s">
        <v>270</v>
      </c>
    </row>
    <row r="6" ht="19.9" customHeight="1" spans="1:22">
      <c r="A6" s="106"/>
      <c r="B6" s="106"/>
      <c r="C6" s="106"/>
      <c r="D6" s="106"/>
      <c r="E6" s="106" t="s">
        <v>75</v>
      </c>
      <c r="F6" s="107">
        <f>G6+L6+R6+S6</f>
        <v>83084.09</v>
      </c>
      <c r="G6" s="107">
        <f>G7</f>
        <v>62549.24</v>
      </c>
      <c r="H6" s="107">
        <f>H7</f>
        <v>31092.29</v>
      </c>
      <c r="I6" s="107">
        <f>I7</f>
        <v>591.2</v>
      </c>
      <c r="J6" s="107">
        <f>J7</f>
        <v>4338.6</v>
      </c>
      <c r="K6" s="107">
        <f>K7</f>
        <v>26527.15</v>
      </c>
      <c r="L6" s="107">
        <f>SUM(M6:Q6)</f>
        <v>13027.01</v>
      </c>
      <c r="M6" s="107">
        <f>M7</f>
        <v>8342.65</v>
      </c>
      <c r="N6" s="107"/>
      <c r="O6" s="107">
        <f>O7</f>
        <v>4308.94</v>
      </c>
      <c r="P6" s="107"/>
      <c r="Q6" s="107">
        <f>Q7</f>
        <v>375.42</v>
      </c>
      <c r="R6" s="107">
        <f>R7</f>
        <v>6256.98</v>
      </c>
      <c r="S6" s="107">
        <f>S7</f>
        <v>1250.86</v>
      </c>
      <c r="T6" s="107"/>
      <c r="U6" s="107"/>
      <c r="V6" s="107">
        <f>S6</f>
        <v>1250.86</v>
      </c>
    </row>
    <row r="7" ht="19.9" customHeight="1" spans="1:22">
      <c r="A7" s="106"/>
      <c r="B7" s="106"/>
      <c r="C7" s="106"/>
      <c r="D7" s="108" t="s">
        <v>94</v>
      </c>
      <c r="E7" s="108" t="s">
        <v>4</v>
      </c>
      <c r="F7" s="107">
        <f t="shared" ref="F7:F18" si="0">G7+L7+R7+S7</f>
        <v>83084.09</v>
      </c>
      <c r="G7" s="107">
        <f>G8</f>
        <v>62549.24</v>
      </c>
      <c r="H7" s="107">
        <f>H8</f>
        <v>31092.29</v>
      </c>
      <c r="I7" s="107">
        <f>I8</f>
        <v>591.2</v>
      </c>
      <c r="J7" s="107">
        <f>J8</f>
        <v>4338.6</v>
      </c>
      <c r="K7" s="107">
        <f>K8</f>
        <v>26527.15</v>
      </c>
      <c r="L7" s="107">
        <f>SUM(M7:Q7)</f>
        <v>13027.01</v>
      </c>
      <c r="M7" s="107">
        <f>M8</f>
        <v>8342.65</v>
      </c>
      <c r="N7" s="107"/>
      <c r="O7" s="107">
        <f>O8</f>
        <v>4308.94</v>
      </c>
      <c r="P7" s="107"/>
      <c r="Q7" s="107">
        <f>Q8</f>
        <v>375.42</v>
      </c>
      <c r="R7" s="107">
        <f>R8</f>
        <v>6256.98</v>
      </c>
      <c r="S7" s="107">
        <f>V7</f>
        <v>1250.86</v>
      </c>
      <c r="T7" s="107"/>
      <c r="U7" s="107"/>
      <c r="V7" s="107">
        <f>V8</f>
        <v>1250.86</v>
      </c>
    </row>
    <row r="8" ht="19.9" customHeight="1" spans="1:22">
      <c r="A8" s="106"/>
      <c r="B8" s="106"/>
      <c r="C8" s="106"/>
      <c r="D8" s="108" t="s">
        <v>95</v>
      </c>
      <c r="E8" s="108" t="s">
        <v>96</v>
      </c>
      <c r="F8" s="107">
        <f t="shared" si="0"/>
        <v>83084.09</v>
      </c>
      <c r="G8" s="107">
        <f>SUM(H8:K8)</f>
        <v>62549.24</v>
      </c>
      <c r="H8" s="107">
        <f>SUM(H9:H18)</f>
        <v>31092.29</v>
      </c>
      <c r="I8" s="107">
        <f>SUM(I9:I18)</f>
        <v>591.2</v>
      </c>
      <c r="J8" s="107">
        <f>SUM(J9:J18)</f>
        <v>4338.6</v>
      </c>
      <c r="K8" s="107">
        <f>SUM(K9:K18)</f>
        <v>26527.15</v>
      </c>
      <c r="L8" s="107">
        <f>SUM(M8:Q8)</f>
        <v>13027.01</v>
      </c>
      <c r="M8" s="107">
        <f>SUM(M9:M18)</f>
        <v>8342.65</v>
      </c>
      <c r="N8" s="107"/>
      <c r="O8" s="107">
        <f>SUM(O9:O18)</f>
        <v>4308.94</v>
      </c>
      <c r="P8" s="107"/>
      <c r="Q8" s="107">
        <f>SUM(Q9:Q18)</f>
        <v>375.42</v>
      </c>
      <c r="R8" s="107">
        <f>SUM(R9:R18)</f>
        <v>6256.98</v>
      </c>
      <c r="S8" s="107">
        <f>V8</f>
        <v>1250.86</v>
      </c>
      <c r="T8" s="107"/>
      <c r="U8" s="107"/>
      <c r="V8" s="107">
        <f>SUM(V9:V18)</f>
        <v>1250.86</v>
      </c>
    </row>
    <row r="9" ht="19.9" customHeight="1" spans="1:22">
      <c r="A9" s="109" t="s">
        <v>110</v>
      </c>
      <c r="B9" s="109" t="s">
        <v>111</v>
      </c>
      <c r="C9" s="109" t="s">
        <v>111</v>
      </c>
      <c r="D9" s="110" t="s">
        <v>149</v>
      </c>
      <c r="E9" s="111" t="s">
        <v>150</v>
      </c>
      <c r="F9" s="107">
        <f t="shared" si="0"/>
        <v>1615.21</v>
      </c>
      <c r="G9" s="107">
        <f t="shared" ref="G9:G18" si="1">SUM(H9:K9)</f>
        <v>1223.14</v>
      </c>
      <c r="H9" s="112">
        <v>690.72</v>
      </c>
      <c r="I9" s="112">
        <v>31.53</v>
      </c>
      <c r="J9" s="112">
        <v>83.4</v>
      </c>
      <c r="K9" s="112">
        <v>417.49</v>
      </c>
      <c r="L9" s="107">
        <f t="shared" ref="L9:L18" si="2">SUM(M9:Q9)</f>
        <v>264.27</v>
      </c>
      <c r="M9" s="112">
        <v>170.4</v>
      </c>
      <c r="N9" s="112"/>
      <c r="O9" s="112">
        <v>86.2</v>
      </c>
      <c r="P9" s="112"/>
      <c r="Q9" s="112">
        <v>7.67</v>
      </c>
      <c r="R9" s="112">
        <v>127.8</v>
      </c>
      <c r="S9" s="107"/>
      <c r="T9" s="112"/>
      <c r="U9" s="112"/>
      <c r="V9" s="112"/>
    </row>
    <row r="10" ht="19.9" customHeight="1" spans="1:22">
      <c r="A10" s="109" t="s">
        <v>110</v>
      </c>
      <c r="B10" s="109" t="s">
        <v>111</v>
      </c>
      <c r="C10" s="109" t="s">
        <v>113</v>
      </c>
      <c r="D10" s="110" t="s">
        <v>149</v>
      </c>
      <c r="E10" s="111" t="s">
        <v>151</v>
      </c>
      <c r="F10" s="107">
        <f t="shared" si="0"/>
        <v>173.67</v>
      </c>
      <c r="G10" s="107">
        <f t="shared" si="1"/>
        <v>130.07</v>
      </c>
      <c r="H10" s="112">
        <v>77.09</v>
      </c>
      <c r="I10" s="112"/>
      <c r="J10" s="112">
        <v>7.8</v>
      </c>
      <c r="K10" s="112">
        <v>45.18</v>
      </c>
      <c r="L10" s="107">
        <f t="shared" si="2"/>
        <v>29.78</v>
      </c>
      <c r="M10" s="112">
        <v>18.42</v>
      </c>
      <c r="N10" s="112"/>
      <c r="O10" s="112">
        <v>10.52</v>
      </c>
      <c r="P10" s="112"/>
      <c r="Q10" s="112">
        <v>0.84</v>
      </c>
      <c r="R10" s="112">
        <v>13.82</v>
      </c>
      <c r="S10" s="107"/>
      <c r="T10" s="112"/>
      <c r="U10" s="112"/>
      <c r="V10" s="112"/>
    </row>
    <row r="11" ht="19.9" customHeight="1" spans="1:22">
      <c r="A11" s="109" t="s">
        <v>110</v>
      </c>
      <c r="B11" s="109" t="s">
        <v>115</v>
      </c>
      <c r="C11" s="109" t="s">
        <v>111</v>
      </c>
      <c r="D11" s="110" t="s">
        <v>149</v>
      </c>
      <c r="E11" s="111" t="s">
        <v>152</v>
      </c>
      <c r="F11" s="107">
        <f t="shared" si="0"/>
        <v>1126.45</v>
      </c>
      <c r="G11" s="107">
        <f t="shared" si="1"/>
        <v>706.15</v>
      </c>
      <c r="H11" s="112">
        <v>318.61</v>
      </c>
      <c r="I11" s="112">
        <v>43.86</v>
      </c>
      <c r="J11" s="112">
        <v>53.4</v>
      </c>
      <c r="K11" s="112">
        <v>290.28</v>
      </c>
      <c r="L11" s="107">
        <f t="shared" si="2"/>
        <v>131.69</v>
      </c>
      <c r="M11" s="112">
        <v>86.15</v>
      </c>
      <c r="N11" s="112"/>
      <c r="O11" s="112">
        <v>41.66</v>
      </c>
      <c r="P11" s="112"/>
      <c r="Q11" s="112">
        <v>3.88</v>
      </c>
      <c r="R11" s="112">
        <v>64.61</v>
      </c>
      <c r="S11" s="107">
        <f>V11</f>
        <v>224</v>
      </c>
      <c r="T11" s="112"/>
      <c r="U11" s="112"/>
      <c r="V11" s="112">
        <v>224</v>
      </c>
    </row>
    <row r="12" ht="19.9" customHeight="1" spans="1:22">
      <c r="A12" s="109" t="s">
        <v>110</v>
      </c>
      <c r="B12" s="109" t="s">
        <v>115</v>
      </c>
      <c r="C12" s="109" t="s">
        <v>115</v>
      </c>
      <c r="D12" s="110" t="s">
        <v>149</v>
      </c>
      <c r="E12" s="111" t="s">
        <v>153</v>
      </c>
      <c r="F12" s="107">
        <f t="shared" si="0"/>
        <v>32330.41</v>
      </c>
      <c r="G12" s="107">
        <f t="shared" si="1"/>
        <v>24876.87</v>
      </c>
      <c r="H12" s="112">
        <v>11084.78</v>
      </c>
      <c r="I12" s="112">
        <v>436.11</v>
      </c>
      <c r="J12" s="112">
        <v>1819.8</v>
      </c>
      <c r="K12" s="112">
        <v>11536.18</v>
      </c>
      <c r="L12" s="107">
        <f t="shared" si="2"/>
        <v>4793.26</v>
      </c>
      <c r="M12" s="112">
        <v>3301.63</v>
      </c>
      <c r="N12" s="112"/>
      <c r="O12" s="112">
        <v>1343.06</v>
      </c>
      <c r="P12" s="112"/>
      <c r="Q12" s="112">
        <v>148.57</v>
      </c>
      <c r="R12" s="112">
        <v>2476.22</v>
      </c>
      <c r="S12" s="107">
        <f>S13</f>
        <v>184.06</v>
      </c>
      <c r="T12" s="112"/>
      <c r="U12" s="112"/>
      <c r="V12" s="112">
        <v>822.8</v>
      </c>
    </row>
    <row r="13" ht="19.9" customHeight="1" spans="1:22">
      <c r="A13" s="109" t="s">
        <v>110</v>
      </c>
      <c r="B13" s="109" t="s">
        <v>115</v>
      </c>
      <c r="C13" s="109" t="s">
        <v>118</v>
      </c>
      <c r="D13" s="110" t="s">
        <v>149</v>
      </c>
      <c r="E13" s="111" t="s">
        <v>154</v>
      </c>
      <c r="F13" s="107">
        <f t="shared" si="0"/>
        <v>29100.4</v>
      </c>
      <c r="G13" s="107">
        <f t="shared" si="1"/>
        <v>21658.52</v>
      </c>
      <c r="H13" s="112">
        <v>11441.3</v>
      </c>
      <c r="I13" s="112">
        <v>79.7</v>
      </c>
      <c r="J13" s="112">
        <v>1442.4</v>
      </c>
      <c r="K13" s="112">
        <v>8695.12</v>
      </c>
      <c r="L13" s="107">
        <f t="shared" si="2"/>
        <v>5096.28</v>
      </c>
      <c r="M13" s="112">
        <v>2882.06</v>
      </c>
      <c r="N13" s="112"/>
      <c r="O13" s="112">
        <v>2084.53</v>
      </c>
      <c r="P13" s="112"/>
      <c r="Q13" s="112">
        <v>129.69</v>
      </c>
      <c r="R13" s="112">
        <v>2161.54</v>
      </c>
      <c r="S13" s="107">
        <f>V13</f>
        <v>184.06</v>
      </c>
      <c r="T13" s="112"/>
      <c r="U13" s="112"/>
      <c r="V13" s="112">
        <v>184.06</v>
      </c>
    </row>
    <row r="14" ht="19.9" customHeight="1" spans="1:22">
      <c r="A14" s="109" t="s">
        <v>110</v>
      </c>
      <c r="B14" s="109" t="s">
        <v>115</v>
      </c>
      <c r="C14" s="109" t="s">
        <v>120</v>
      </c>
      <c r="D14" s="110" t="s">
        <v>149</v>
      </c>
      <c r="E14" s="111" t="s">
        <v>155</v>
      </c>
      <c r="F14" s="107">
        <f t="shared" si="0"/>
        <v>13765.22</v>
      </c>
      <c r="G14" s="107">
        <f t="shared" si="1"/>
        <v>10532.09</v>
      </c>
      <c r="H14" s="112">
        <v>5840.7</v>
      </c>
      <c r="I14" s="112"/>
      <c r="J14" s="112">
        <v>728.4</v>
      </c>
      <c r="K14" s="112">
        <v>3962.99</v>
      </c>
      <c r="L14" s="107">
        <f t="shared" si="2"/>
        <v>2116.23</v>
      </c>
      <c r="M14" s="112">
        <v>1467.88</v>
      </c>
      <c r="N14" s="112"/>
      <c r="O14" s="112">
        <v>582.3</v>
      </c>
      <c r="P14" s="112"/>
      <c r="Q14" s="112">
        <v>66.05</v>
      </c>
      <c r="R14" s="112">
        <v>1100.9</v>
      </c>
      <c r="S14" s="107">
        <f>V14</f>
        <v>16</v>
      </c>
      <c r="T14" s="112"/>
      <c r="U14" s="112"/>
      <c r="V14" s="112">
        <v>16</v>
      </c>
    </row>
    <row r="15" ht="19.9" customHeight="1" spans="1:22">
      <c r="A15" s="109" t="s">
        <v>110</v>
      </c>
      <c r="B15" s="109" t="s">
        <v>115</v>
      </c>
      <c r="C15" s="109" t="s">
        <v>113</v>
      </c>
      <c r="D15" s="110" t="s">
        <v>149</v>
      </c>
      <c r="E15" s="111" t="s">
        <v>156</v>
      </c>
      <c r="F15" s="107">
        <f t="shared" si="0"/>
        <v>439.02</v>
      </c>
      <c r="G15" s="107">
        <f t="shared" si="1"/>
        <v>439.02</v>
      </c>
      <c r="H15" s="112"/>
      <c r="I15" s="112"/>
      <c r="J15" s="112"/>
      <c r="K15" s="112">
        <v>439.02</v>
      </c>
      <c r="L15" s="107">
        <f t="shared" si="2"/>
        <v>0</v>
      </c>
      <c r="M15" s="112"/>
      <c r="N15" s="112"/>
      <c r="O15" s="112"/>
      <c r="P15" s="112"/>
      <c r="Q15" s="112"/>
      <c r="R15" s="112"/>
      <c r="S15" s="107"/>
      <c r="T15" s="112"/>
      <c r="U15" s="112"/>
      <c r="V15" s="112"/>
    </row>
    <row r="16" ht="19.9" customHeight="1" spans="1:22">
      <c r="A16" s="109" t="s">
        <v>110</v>
      </c>
      <c r="B16" s="109" t="s">
        <v>118</v>
      </c>
      <c r="C16" s="109" t="s">
        <v>115</v>
      </c>
      <c r="D16" s="110" t="s">
        <v>149</v>
      </c>
      <c r="E16" s="111" t="s">
        <v>157</v>
      </c>
      <c r="F16" s="107">
        <f t="shared" si="0"/>
        <v>3350.74</v>
      </c>
      <c r="G16" s="107">
        <f t="shared" si="1"/>
        <v>2574.47</v>
      </c>
      <c r="H16" s="112">
        <v>1427.48</v>
      </c>
      <c r="I16" s="112"/>
      <c r="J16" s="112">
        <v>175.2</v>
      </c>
      <c r="K16" s="112">
        <v>971.79</v>
      </c>
      <c r="L16" s="107">
        <f t="shared" si="2"/>
        <v>503.09</v>
      </c>
      <c r="M16" s="112">
        <v>358.9</v>
      </c>
      <c r="N16" s="112"/>
      <c r="O16" s="112">
        <v>128.04</v>
      </c>
      <c r="P16" s="112"/>
      <c r="Q16" s="112">
        <v>16.15</v>
      </c>
      <c r="R16" s="112">
        <v>269.18</v>
      </c>
      <c r="S16" s="107">
        <f>V16</f>
        <v>4</v>
      </c>
      <c r="T16" s="112"/>
      <c r="U16" s="112"/>
      <c r="V16" s="112">
        <v>4</v>
      </c>
    </row>
    <row r="17" ht="19.9" customHeight="1" spans="1:22">
      <c r="A17" s="109" t="s">
        <v>110</v>
      </c>
      <c r="B17" s="109" t="s">
        <v>125</v>
      </c>
      <c r="C17" s="109" t="s">
        <v>111</v>
      </c>
      <c r="D17" s="110" t="s">
        <v>149</v>
      </c>
      <c r="E17" s="111" t="s">
        <v>158</v>
      </c>
      <c r="F17" s="107">
        <f t="shared" si="0"/>
        <v>223.57</v>
      </c>
      <c r="G17" s="107">
        <f t="shared" si="1"/>
        <v>171.51</v>
      </c>
      <c r="H17" s="112">
        <v>76.43</v>
      </c>
      <c r="I17" s="112"/>
      <c r="J17" s="112">
        <v>12</v>
      </c>
      <c r="K17" s="112">
        <v>83.08</v>
      </c>
      <c r="L17" s="107">
        <f t="shared" si="2"/>
        <v>33.97</v>
      </c>
      <c r="M17" s="112">
        <v>24.12</v>
      </c>
      <c r="N17" s="112"/>
      <c r="O17" s="112">
        <v>8.77</v>
      </c>
      <c r="P17" s="112"/>
      <c r="Q17" s="112">
        <v>1.08</v>
      </c>
      <c r="R17" s="112">
        <v>18.09</v>
      </c>
      <c r="S17" s="107"/>
      <c r="T17" s="112"/>
      <c r="U17" s="112"/>
      <c r="V17" s="112"/>
    </row>
    <row r="18" ht="19.9" customHeight="1" spans="1:22">
      <c r="A18" s="109" t="s">
        <v>110</v>
      </c>
      <c r="B18" s="109" t="s">
        <v>123</v>
      </c>
      <c r="C18" s="109" t="s">
        <v>111</v>
      </c>
      <c r="D18" s="110" t="s">
        <v>149</v>
      </c>
      <c r="E18" s="111" t="s">
        <v>159</v>
      </c>
      <c r="F18" s="107">
        <f t="shared" si="0"/>
        <v>320.66</v>
      </c>
      <c r="G18" s="107">
        <f t="shared" si="1"/>
        <v>237.4</v>
      </c>
      <c r="H18" s="112">
        <v>135.18</v>
      </c>
      <c r="I18" s="112"/>
      <c r="J18" s="112">
        <v>16.2</v>
      </c>
      <c r="K18" s="112">
        <v>86.02</v>
      </c>
      <c r="L18" s="107">
        <f t="shared" si="2"/>
        <v>58.44</v>
      </c>
      <c r="M18" s="112">
        <v>33.09</v>
      </c>
      <c r="N18" s="112"/>
      <c r="O18" s="112">
        <v>23.86</v>
      </c>
      <c r="P18" s="112"/>
      <c r="Q18" s="112">
        <v>1.49</v>
      </c>
      <c r="R18" s="112">
        <v>24.82</v>
      </c>
      <c r="S18" s="107"/>
      <c r="T18" s="112"/>
      <c r="U18" s="112"/>
      <c r="V18" s="112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workbookViewId="0">
      <selection activeCell="F23" sqref="F23"/>
    </sheetView>
  </sheetViews>
  <sheetFormatPr defaultColWidth="10" defaultRowHeight="13.5"/>
  <cols>
    <col min="1" max="1" width="4.75" customWidth="1"/>
    <col min="2" max="2" width="5.83333333333333" customWidth="1"/>
    <col min="3" max="3" width="7.6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4.3" customHeight="1" spans="1:11">
      <c r="A1" s="42"/>
      <c r="K1" s="59" t="s">
        <v>304</v>
      </c>
    </row>
    <row r="2" ht="40.7" customHeight="1" spans="1:11">
      <c r="A2" s="61" t="s">
        <v>16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ht="15.8" customHeight="1" spans="1:11">
      <c r="A3" s="52" t="s">
        <v>71</v>
      </c>
      <c r="B3" s="52"/>
      <c r="C3" s="52"/>
      <c r="D3" s="52"/>
      <c r="E3" s="52"/>
      <c r="F3" s="52"/>
      <c r="G3" s="52"/>
      <c r="H3" s="52"/>
      <c r="I3" s="52"/>
      <c r="J3" s="60" t="s">
        <v>72</v>
      </c>
      <c r="K3" s="60"/>
    </row>
    <row r="4" ht="20.35" customHeight="1" spans="1:11">
      <c r="A4" s="53" t="s">
        <v>98</v>
      </c>
      <c r="B4" s="53"/>
      <c r="C4" s="53"/>
      <c r="D4" s="53" t="s">
        <v>132</v>
      </c>
      <c r="E4" s="53" t="s">
        <v>133</v>
      </c>
      <c r="F4" s="53" t="s">
        <v>305</v>
      </c>
      <c r="G4" s="53" t="s">
        <v>306</v>
      </c>
      <c r="H4" s="53" t="s">
        <v>273</v>
      </c>
      <c r="I4" s="53" t="s">
        <v>307</v>
      </c>
      <c r="J4" s="53" t="s">
        <v>308</v>
      </c>
      <c r="K4" s="53" t="s">
        <v>275</v>
      </c>
    </row>
    <row r="5" ht="20.35" customHeight="1" spans="1:11">
      <c r="A5" s="95" t="s">
        <v>106</v>
      </c>
      <c r="B5" s="95" t="s">
        <v>107</v>
      </c>
      <c r="C5" s="95" t="s">
        <v>108</v>
      </c>
      <c r="D5" s="95"/>
      <c r="E5" s="95"/>
      <c r="F5" s="95"/>
      <c r="G5" s="95"/>
      <c r="H5" s="95"/>
      <c r="I5" s="95"/>
      <c r="J5" s="95"/>
      <c r="K5" s="95"/>
    </row>
    <row r="6" ht="19.9" customHeight="1" spans="1:11">
      <c r="A6" s="96"/>
      <c r="B6" s="96"/>
      <c r="C6" s="96"/>
      <c r="D6" s="96"/>
      <c r="E6" s="96" t="s">
        <v>75</v>
      </c>
      <c r="F6" s="97">
        <f>F7</f>
        <v>2994.19</v>
      </c>
      <c r="G6" s="97"/>
      <c r="H6" s="97">
        <f>H7</f>
        <v>404.7</v>
      </c>
      <c r="I6" s="97"/>
      <c r="J6" s="97"/>
      <c r="K6" s="97">
        <f>K7</f>
        <v>2589.49</v>
      </c>
    </row>
    <row r="7" ht="19.9" customHeight="1" spans="1:11">
      <c r="A7" s="96"/>
      <c r="B7" s="96"/>
      <c r="C7" s="96"/>
      <c r="D7" s="98" t="s">
        <v>94</v>
      </c>
      <c r="E7" s="98" t="s">
        <v>4</v>
      </c>
      <c r="F7" s="97">
        <f>F8</f>
        <v>2994.19</v>
      </c>
      <c r="G7" s="97"/>
      <c r="H7" s="97">
        <f>H8</f>
        <v>404.7</v>
      </c>
      <c r="I7" s="97"/>
      <c r="J7" s="97"/>
      <c r="K7" s="97">
        <f>K8</f>
        <v>2589.49</v>
      </c>
    </row>
    <row r="8" ht="19.9" customHeight="1" spans="1:11">
      <c r="A8" s="96"/>
      <c r="B8" s="96"/>
      <c r="C8" s="96"/>
      <c r="D8" s="99" t="s">
        <v>95</v>
      </c>
      <c r="E8" s="99" t="s">
        <v>96</v>
      </c>
      <c r="F8" s="97">
        <f>SUM(F9:F19)</f>
        <v>2994.19</v>
      </c>
      <c r="G8" s="97"/>
      <c r="H8" s="97">
        <f>SUM(H9:H19)</f>
        <v>404.7</v>
      </c>
      <c r="I8" s="97"/>
      <c r="J8" s="97"/>
      <c r="K8" s="97">
        <f>SUM(K9:K19)</f>
        <v>2589.49</v>
      </c>
    </row>
    <row r="9" ht="20" customHeight="1" spans="1:11">
      <c r="A9" s="73" t="s">
        <v>110</v>
      </c>
      <c r="B9" s="73" t="s">
        <v>111</v>
      </c>
      <c r="C9" s="73" t="s">
        <v>111</v>
      </c>
      <c r="D9" s="74" t="s">
        <v>149</v>
      </c>
      <c r="E9" s="75" t="s">
        <v>150</v>
      </c>
      <c r="F9" s="100">
        <v>43.68</v>
      </c>
      <c r="G9" s="77"/>
      <c r="H9" s="77"/>
      <c r="I9" s="77"/>
      <c r="J9" s="77"/>
      <c r="K9" s="100">
        <f>F9-H9</f>
        <v>43.68</v>
      </c>
    </row>
    <row r="10" ht="20" customHeight="1" spans="1:11">
      <c r="A10" s="73" t="s">
        <v>110</v>
      </c>
      <c r="B10" s="73" t="s">
        <v>111</v>
      </c>
      <c r="C10" s="73" t="s">
        <v>113</v>
      </c>
      <c r="D10" s="74" t="s">
        <v>149</v>
      </c>
      <c r="E10" s="75" t="s">
        <v>151</v>
      </c>
      <c r="F10" s="100">
        <v>521.92</v>
      </c>
      <c r="G10" s="78"/>
      <c r="H10" s="78"/>
      <c r="I10" s="78"/>
      <c r="J10" s="78"/>
      <c r="K10" s="100">
        <f t="shared" ref="K10:K19" si="0">F10-H10</f>
        <v>521.92</v>
      </c>
    </row>
    <row r="11" ht="20" customHeight="1" spans="1:11">
      <c r="A11" s="73" t="s">
        <v>110</v>
      </c>
      <c r="B11" s="73" t="s">
        <v>115</v>
      </c>
      <c r="C11" s="73" t="s">
        <v>111</v>
      </c>
      <c r="D11" s="74" t="s">
        <v>149</v>
      </c>
      <c r="E11" s="75" t="s">
        <v>152</v>
      </c>
      <c r="F11" s="100">
        <v>43.2</v>
      </c>
      <c r="G11" s="78"/>
      <c r="H11" s="78">
        <v>43.2</v>
      </c>
      <c r="I11" s="78"/>
      <c r="J11" s="78"/>
      <c r="K11" s="100"/>
    </row>
    <row r="12" ht="20" customHeight="1" spans="1:11">
      <c r="A12" s="73" t="s">
        <v>110</v>
      </c>
      <c r="B12" s="73" t="s">
        <v>115</v>
      </c>
      <c r="C12" s="73" t="s">
        <v>115</v>
      </c>
      <c r="D12" s="74" t="s">
        <v>149</v>
      </c>
      <c r="E12" s="75" t="s">
        <v>153</v>
      </c>
      <c r="F12" s="100">
        <v>41.16</v>
      </c>
      <c r="G12" s="78"/>
      <c r="H12" s="78"/>
      <c r="I12" s="78"/>
      <c r="J12" s="78"/>
      <c r="K12" s="100">
        <f t="shared" si="0"/>
        <v>41.16</v>
      </c>
    </row>
    <row r="13" ht="20" customHeight="1" spans="1:11">
      <c r="A13" s="73" t="s">
        <v>110</v>
      </c>
      <c r="B13" s="73" t="s">
        <v>115</v>
      </c>
      <c r="C13" s="73" t="s">
        <v>118</v>
      </c>
      <c r="D13" s="74" t="s">
        <v>149</v>
      </c>
      <c r="E13" s="75" t="s">
        <v>154</v>
      </c>
      <c r="F13" s="100">
        <v>1975.53</v>
      </c>
      <c r="G13" s="78"/>
      <c r="H13" s="78">
        <v>230.4</v>
      </c>
      <c r="I13" s="78"/>
      <c r="J13" s="78"/>
      <c r="K13" s="100">
        <f t="shared" si="0"/>
        <v>1745.13</v>
      </c>
    </row>
    <row r="14" ht="20" customHeight="1" spans="1:11">
      <c r="A14" s="73" t="s">
        <v>110</v>
      </c>
      <c r="B14" s="73" t="s">
        <v>115</v>
      </c>
      <c r="C14" s="73" t="s">
        <v>120</v>
      </c>
      <c r="D14" s="74" t="s">
        <v>149</v>
      </c>
      <c r="E14" s="75" t="s">
        <v>155</v>
      </c>
      <c r="F14" s="100">
        <v>294.48</v>
      </c>
      <c r="G14" s="78"/>
      <c r="H14" s="78">
        <v>122.4</v>
      </c>
      <c r="I14" s="78"/>
      <c r="J14" s="78"/>
      <c r="K14" s="100">
        <f t="shared" si="0"/>
        <v>172.08</v>
      </c>
    </row>
    <row r="15" ht="20" customHeight="1" spans="1:11">
      <c r="A15" s="73" t="s">
        <v>110</v>
      </c>
      <c r="B15" s="73" t="s">
        <v>115</v>
      </c>
      <c r="C15" s="73" t="s">
        <v>113</v>
      </c>
      <c r="D15" s="74" t="s">
        <v>149</v>
      </c>
      <c r="E15" s="75" t="s">
        <v>156</v>
      </c>
      <c r="F15" s="100"/>
      <c r="G15" s="78"/>
      <c r="H15" s="78"/>
      <c r="I15" s="78"/>
      <c r="J15" s="78"/>
      <c r="K15" s="100"/>
    </row>
    <row r="16" ht="20" customHeight="1" spans="1:11">
      <c r="A16" s="73" t="s">
        <v>110</v>
      </c>
      <c r="B16" s="73" t="s">
        <v>118</v>
      </c>
      <c r="C16" s="73" t="s">
        <v>115</v>
      </c>
      <c r="D16" s="74" t="s">
        <v>149</v>
      </c>
      <c r="E16" s="75" t="s">
        <v>157</v>
      </c>
      <c r="F16" s="100">
        <v>74.22</v>
      </c>
      <c r="G16" s="78"/>
      <c r="H16" s="78"/>
      <c r="I16" s="78"/>
      <c r="J16" s="78"/>
      <c r="K16" s="100">
        <f t="shared" si="0"/>
        <v>74.22</v>
      </c>
    </row>
    <row r="17" ht="20" customHeight="1" spans="1:11">
      <c r="A17" s="73" t="s">
        <v>110</v>
      </c>
      <c r="B17" s="73" t="s">
        <v>125</v>
      </c>
      <c r="C17" s="73" t="s">
        <v>111</v>
      </c>
      <c r="D17" s="74" t="s">
        <v>149</v>
      </c>
      <c r="E17" s="75" t="s">
        <v>158</v>
      </c>
      <c r="F17" s="100"/>
      <c r="G17" s="78"/>
      <c r="H17" s="78"/>
      <c r="I17" s="78"/>
      <c r="J17" s="78"/>
      <c r="K17" s="100"/>
    </row>
    <row r="18" ht="20" customHeight="1" spans="1:11">
      <c r="A18" s="73" t="s">
        <v>110</v>
      </c>
      <c r="B18" s="73" t="s">
        <v>123</v>
      </c>
      <c r="C18" s="73" t="s">
        <v>111</v>
      </c>
      <c r="D18" s="74" t="s">
        <v>149</v>
      </c>
      <c r="E18" s="75" t="s">
        <v>159</v>
      </c>
      <c r="F18" s="100"/>
      <c r="G18" s="78"/>
      <c r="H18" s="78"/>
      <c r="I18" s="78"/>
      <c r="J18" s="78"/>
      <c r="K18" s="100"/>
    </row>
    <row r="19" ht="20" customHeight="1" spans="1:11">
      <c r="A19" s="73" t="s">
        <v>110</v>
      </c>
      <c r="B19" s="73" t="s">
        <v>128</v>
      </c>
      <c r="C19" s="73" t="s">
        <v>129</v>
      </c>
      <c r="D19" s="74" t="s">
        <v>149</v>
      </c>
      <c r="E19" s="75" t="s">
        <v>160</v>
      </c>
      <c r="F19" s="100"/>
      <c r="G19" s="78"/>
      <c r="H19" s="78">
        <v>8.7</v>
      </c>
      <c r="I19" s="78"/>
      <c r="J19" s="78"/>
      <c r="K19" s="100">
        <f t="shared" si="0"/>
        <v>-8.7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9"/>
  <sheetViews>
    <sheetView topLeftCell="B1" workbookViewId="0">
      <selection activeCell="K19" sqref="K19"/>
    </sheetView>
  </sheetViews>
  <sheetFormatPr defaultColWidth="10" defaultRowHeight="13.5"/>
  <cols>
    <col min="1" max="1" width="4.75" customWidth="1"/>
    <col min="2" max="2" width="5.425" customWidth="1"/>
    <col min="3" max="3" width="5.96666666666667" customWidth="1"/>
    <col min="4" max="4" width="9.76666666666667" customWidth="1"/>
    <col min="5" max="5" width="20.0833333333333" customWidth="1"/>
    <col min="6" max="18" width="7.69166666666667" customWidth="1"/>
    <col min="19" max="19" width="9.76666666666667" customWidth="1"/>
  </cols>
  <sheetData>
    <row r="1" ht="14.3" customHeight="1" spans="1:18">
      <c r="A1" s="42"/>
      <c r="Q1" s="59" t="s">
        <v>309</v>
      </c>
      <c r="R1" s="59"/>
    </row>
    <row r="2" ht="35.4" customHeight="1" spans="1:18">
      <c r="A2" s="61" t="s">
        <v>17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</row>
    <row r="3" ht="21.1" customHeight="1" spans="1:18">
      <c r="A3" s="52" t="s">
        <v>71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60" t="s">
        <v>72</v>
      </c>
      <c r="R3" s="60"/>
    </row>
    <row r="4" ht="21.1" customHeight="1" spans="1:18">
      <c r="A4" s="53" t="s">
        <v>98</v>
      </c>
      <c r="B4" s="53"/>
      <c r="C4" s="53"/>
      <c r="D4" s="53" t="s">
        <v>132</v>
      </c>
      <c r="E4" s="53" t="s">
        <v>133</v>
      </c>
      <c r="F4" s="53" t="s">
        <v>305</v>
      </c>
      <c r="G4" s="53" t="s">
        <v>310</v>
      </c>
      <c r="H4" s="53" t="s">
        <v>311</v>
      </c>
      <c r="I4" s="53" t="s">
        <v>271</v>
      </c>
      <c r="J4" s="53" t="s">
        <v>312</v>
      </c>
      <c r="K4" s="53" t="s">
        <v>272</v>
      </c>
      <c r="L4" s="53" t="s">
        <v>313</v>
      </c>
      <c r="M4" s="53" t="s">
        <v>314</v>
      </c>
      <c r="N4" s="53" t="s">
        <v>273</v>
      </c>
      <c r="O4" s="53" t="s">
        <v>274</v>
      </c>
      <c r="P4" s="53" t="s">
        <v>315</v>
      </c>
      <c r="Q4" s="53" t="s">
        <v>307</v>
      </c>
      <c r="R4" s="53" t="s">
        <v>275</v>
      </c>
    </row>
    <row r="5" ht="18.8" customHeight="1" spans="1:18">
      <c r="A5" s="53" t="s">
        <v>106</v>
      </c>
      <c r="B5" s="53" t="s">
        <v>107</v>
      </c>
      <c r="C5" s="53" t="s">
        <v>108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ht="19.9" customHeight="1" spans="1:18">
      <c r="A6" s="56"/>
      <c r="B6" s="56"/>
      <c r="C6" s="56"/>
      <c r="D6" s="56"/>
      <c r="E6" s="56" t="s">
        <v>75</v>
      </c>
      <c r="F6" s="86">
        <f>F7</f>
        <v>2994.19</v>
      </c>
      <c r="G6" s="86">
        <f t="shared" ref="G6:R6" si="0">G7</f>
        <v>0</v>
      </c>
      <c r="H6" s="86">
        <f t="shared" si="0"/>
        <v>0</v>
      </c>
      <c r="I6" s="86">
        <f t="shared" si="0"/>
        <v>6</v>
      </c>
      <c r="J6" s="86">
        <f t="shared" si="0"/>
        <v>0</v>
      </c>
      <c r="K6" s="86">
        <f t="shared" si="0"/>
        <v>421.92</v>
      </c>
      <c r="L6" s="86">
        <f t="shared" si="0"/>
        <v>0</v>
      </c>
      <c r="M6" s="86">
        <f t="shared" si="0"/>
        <v>0</v>
      </c>
      <c r="N6" s="86">
        <f t="shared" si="0"/>
        <v>404.7</v>
      </c>
      <c r="O6" s="86">
        <f t="shared" si="0"/>
        <v>1995</v>
      </c>
      <c r="P6" s="86">
        <f t="shared" si="0"/>
        <v>0</v>
      </c>
      <c r="Q6" s="86">
        <f t="shared" si="0"/>
        <v>0</v>
      </c>
      <c r="R6" s="86">
        <f t="shared" si="0"/>
        <v>166.57</v>
      </c>
    </row>
    <row r="7" ht="19.9" customHeight="1" spans="1:18">
      <c r="A7" s="56"/>
      <c r="B7" s="56"/>
      <c r="C7" s="56"/>
      <c r="D7" s="54" t="s">
        <v>94</v>
      </c>
      <c r="E7" s="54" t="s">
        <v>4</v>
      </c>
      <c r="F7" s="87">
        <f>F8</f>
        <v>2994.19</v>
      </c>
      <c r="G7" s="87">
        <f t="shared" ref="G7:R7" si="1">G8</f>
        <v>0</v>
      </c>
      <c r="H7" s="87">
        <f t="shared" si="1"/>
        <v>0</v>
      </c>
      <c r="I7" s="87">
        <f t="shared" si="1"/>
        <v>6</v>
      </c>
      <c r="J7" s="87">
        <f t="shared" si="1"/>
        <v>0</v>
      </c>
      <c r="K7" s="87">
        <f t="shared" si="1"/>
        <v>421.92</v>
      </c>
      <c r="L7" s="87">
        <f t="shared" si="1"/>
        <v>0</v>
      </c>
      <c r="M7" s="87">
        <f t="shared" si="1"/>
        <v>0</v>
      </c>
      <c r="N7" s="87">
        <f t="shared" si="1"/>
        <v>404.7</v>
      </c>
      <c r="O7" s="87">
        <f t="shared" si="1"/>
        <v>1995</v>
      </c>
      <c r="P7" s="87">
        <f t="shared" si="1"/>
        <v>0</v>
      </c>
      <c r="Q7" s="87">
        <f t="shared" si="1"/>
        <v>0</v>
      </c>
      <c r="R7" s="87">
        <f t="shared" si="1"/>
        <v>166.57</v>
      </c>
    </row>
    <row r="8" ht="19.9" customHeight="1" spans="1:18">
      <c r="A8" s="56"/>
      <c r="B8" s="56"/>
      <c r="C8" s="56"/>
      <c r="D8" s="64" t="s">
        <v>95</v>
      </c>
      <c r="E8" s="88" t="s">
        <v>96</v>
      </c>
      <c r="F8" s="89">
        <f>SUM(G8:R8)</f>
        <v>2994.19</v>
      </c>
      <c r="G8" s="89">
        <f>SUM(G9:G19)</f>
        <v>0</v>
      </c>
      <c r="H8" s="89">
        <f t="shared" ref="H8:R8" si="2">SUM(H9:H19)</f>
        <v>0</v>
      </c>
      <c r="I8" s="89">
        <f t="shared" si="2"/>
        <v>6</v>
      </c>
      <c r="J8" s="89">
        <f t="shared" si="2"/>
        <v>0</v>
      </c>
      <c r="K8" s="89">
        <f t="shared" si="2"/>
        <v>421.92</v>
      </c>
      <c r="L8" s="89">
        <f t="shared" si="2"/>
        <v>0</v>
      </c>
      <c r="M8" s="89">
        <f t="shared" si="2"/>
        <v>0</v>
      </c>
      <c r="N8" s="89">
        <f t="shared" si="2"/>
        <v>404.7</v>
      </c>
      <c r="O8" s="89">
        <f t="shared" si="2"/>
        <v>1995</v>
      </c>
      <c r="P8" s="89">
        <f t="shared" si="2"/>
        <v>0</v>
      </c>
      <c r="Q8" s="89">
        <f t="shared" si="2"/>
        <v>0</v>
      </c>
      <c r="R8" s="89">
        <f t="shared" si="2"/>
        <v>166.57</v>
      </c>
    </row>
    <row r="9" ht="20" customHeight="1" spans="1:18">
      <c r="A9" s="73" t="s">
        <v>110</v>
      </c>
      <c r="B9" s="73" t="s">
        <v>111</v>
      </c>
      <c r="C9" s="73" t="s">
        <v>111</v>
      </c>
      <c r="D9" s="74" t="s">
        <v>149</v>
      </c>
      <c r="E9" s="90" t="s">
        <v>150</v>
      </c>
      <c r="F9" s="89">
        <f t="shared" ref="F9:F19" si="3">SUM(G9:R9)</f>
        <v>43.68</v>
      </c>
      <c r="G9" s="91"/>
      <c r="H9" s="91"/>
      <c r="I9" s="91"/>
      <c r="J9" s="91"/>
      <c r="K9" s="91"/>
      <c r="L9" s="91"/>
      <c r="M9" s="91"/>
      <c r="N9" s="77"/>
      <c r="O9" s="91">
        <v>43.68</v>
      </c>
      <c r="P9" s="91"/>
      <c r="Q9" s="91"/>
      <c r="R9" s="91"/>
    </row>
    <row r="10" ht="20" customHeight="1" spans="1:18">
      <c r="A10" s="73" t="s">
        <v>110</v>
      </c>
      <c r="B10" s="73" t="s">
        <v>111</v>
      </c>
      <c r="C10" s="73" t="s">
        <v>113</v>
      </c>
      <c r="D10" s="74" t="s">
        <v>149</v>
      </c>
      <c r="E10" s="90" t="s">
        <v>151</v>
      </c>
      <c r="F10" s="89">
        <f t="shared" si="3"/>
        <v>0</v>
      </c>
      <c r="G10" s="92"/>
      <c r="H10" s="92"/>
      <c r="I10" s="92"/>
      <c r="J10" s="92"/>
      <c r="K10" s="92"/>
      <c r="L10" s="92"/>
      <c r="M10" s="92"/>
      <c r="N10" s="78"/>
      <c r="O10" s="92"/>
      <c r="P10" s="92"/>
      <c r="Q10" s="92"/>
      <c r="R10" s="92"/>
    </row>
    <row r="11" ht="20" customHeight="1" spans="1:18">
      <c r="A11" s="73" t="s">
        <v>110</v>
      </c>
      <c r="B11" s="73" t="s">
        <v>115</v>
      </c>
      <c r="C11" s="73" t="s">
        <v>111</v>
      </c>
      <c r="D11" s="74" t="s">
        <v>149</v>
      </c>
      <c r="E11" s="90" t="s">
        <v>152</v>
      </c>
      <c r="F11" s="89">
        <f t="shared" si="3"/>
        <v>43.2</v>
      </c>
      <c r="G11" s="92"/>
      <c r="H11" s="82"/>
      <c r="I11" s="82"/>
      <c r="J11" s="82"/>
      <c r="K11" s="82"/>
      <c r="L11" s="82"/>
      <c r="M11" s="82"/>
      <c r="N11" s="93">
        <v>43.2</v>
      </c>
      <c r="O11" s="82"/>
      <c r="P11" s="82"/>
      <c r="Q11" s="82"/>
      <c r="R11" s="82"/>
    </row>
    <row r="12" ht="20" customHeight="1" spans="1:18">
      <c r="A12" s="73" t="s">
        <v>110</v>
      </c>
      <c r="B12" s="73" t="s">
        <v>115</v>
      </c>
      <c r="C12" s="73" t="s">
        <v>115</v>
      </c>
      <c r="D12" s="74" t="s">
        <v>149</v>
      </c>
      <c r="E12" s="90" t="s">
        <v>153</v>
      </c>
      <c r="F12" s="89">
        <f t="shared" si="3"/>
        <v>41.16</v>
      </c>
      <c r="G12" s="92"/>
      <c r="H12" s="82"/>
      <c r="I12" s="82"/>
      <c r="J12" s="82"/>
      <c r="K12" s="82"/>
      <c r="L12" s="82"/>
      <c r="M12" s="82"/>
      <c r="N12" s="93"/>
      <c r="O12" s="94">
        <v>41.16</v>
      </c>
      <c r="P12" s="82"/>
      <c r="Q12" s="82"/>
      <c r="R12" s="82"/>
    </row>
    <row r="13" ht="20" customHeight="1" spans="1:18">
      <c r="A13" s="73" t="s">
        <v>110</v>
      </c>
      <c r="B13" s="73" t="s">
        <v>115</v>
      </c>
      <c r="C13" s="73" t="s">
        <v>118</v>
      </c>
      <c r="D13" s="74" t="s">
        <v>149</v>
      </c>
      <c r="E13" s="90" t="s">
        <v>154</v>
      </c>
      <c r="F13" s="89">
        <f t="shared" si="3"/>
        <v>1975.53</v>
      </c>
      <c r="G13" s="92"/>
      <c r="H13" s="82"/>
      <c r="I13" s="82">
        <v>6</v>
      </c>
      <c r="J13" s="82"/>
      <c r="K13" s="82"/>
      <c r="L13" s="82"/>
      <c r="M13" s="82"/>
      <c r="N13" s="93">
        <v>230.4</v>
      </c>
      <c r="O13" s="94">
        <v>1672.86</v>
      </c>
      <c r="P13" s="82"/>
      <c r="Q13" s="82"/>
      <c r="R13" s="82">
        <v>66.27</v>
      </c>
    </row>
    <row r="14" ht="20" customHeight="1" spans="1:18">
      <c r="A14" s="73" t="s">
        <v>110</v>
      </c>
      <c r="B14" s="73" t="s">
        <v>115</v>
      </c>
      <c r="C14" s="73" t="s">
        <v>120</v>
      </c>
      <c r="D14" s="74" t="s">
        <v>149</v>
      </c>
      <c r="E14" s="90" t="s">
        <v>155</v>
      </c>
      <c r="F14" s="89">
        <f t="shared" si="3"/>
        <v>294.48</v>
      </c>
      <c r="G14" s="92"/>
      <c r="H14" s="82"/>
      <c r="I14" s="82"/>
      <c r="J14" s="82"/>
      <c r="K14" s="82"/>
      <c r="L14" s="82"/>
      <c r="M14" s="82"/>
      <c r="N14" s="93">
        <v>122.4</v>
      </c>
      <c r="O14" s="82">
        <v>171.78</v>
      </c>
      <c r="P14" s="82"/>
      <c r="Q14" s="82"/>
      <c r="R14" s="82">
        <v>0.3</v>
      </c>
    </row>
    <row r="15" ht="20" customHeight="1" spans="1:18">
      <c r="A15" s="73" t="s">
        <v>110</v>
      </c>
      <c r="B15" s="73" t="s">
        <v>115</v>
      </c>
      <c r="C15" s="73" t="s">
        <v>113</v>
      </c>
      <c r="D15" s="74" t="s">
        <v>149</v>
      </c>
      <c r="E15" s="90" t="s">
        <v>156</v>
      </c>
      <c r="F15" s="89">
        <f t="shared" si="3"/>
        <v>521.92</v>
      </c>
      <c r="G15" s="92"/>
      <c r="H15" s="82"/>
      <c r="I15" s="82"/>
      <c r="J15" s="82"/>
      <c r="K15" s="82">
        <v>421.92</v>
      </c>
      <c r="L15" s="82"/>
      <c r="M15" s="82"/>
      <c r="N15" s="93"/>
      <c r="O15" s="82"/>
      <c r="P15" s="82"/>
      <c r="Q15" s="82"/>
      <c r="R15" s="82">
        <v>100</v>
      </c>
    </row>
    <row r="16" ht="20" customHeight="1" spans="1:18">
      <c r="A16" s="73" t="s">
        <v>110</v>
      </c>
      <c r="B16" s="73" t="s">
        <v>118</v>
      </c>
      <c r="C16" s="73" t="s">
        <v>115</v>
      </c>
      <c r="D16" s="74" t="s">
        <v>149</v>
      </c>
      <c r="E16" s="90" t="s">
        <v>157</v>
      </c>
      <c r="F16" s="89">
        <f t="shared" si="3"/>
        <v>65.52</v>
      </c>
      <c r="G16" s="92"/>
      <c r="H16" s="82"/>
      <c r="I16" s="82"/>
      <c r="J16" s="82"/>
      <c r="K16" s="82"/>
      <c r="L16" s="82"/>
      <c r="M16" s="82"/>
      <c r="N16" s="93"/>
      <c r="O16" s="82">
        <v>65.52</v>
      </c>
      <c r="P16" s="82"/>
      <c r="Q16" s="82"/>
      <c r="R16" s="82"/>
    </row>
    <row r="17" ht="20" customHeight="1" spans="1:18">
      <c r="A17" s="73" t="s">
        <v>110</v>
      </c>
      <c r="B17" s="73" t="s">
        <v>125</v>
      </c>
      <c r="C17" s="73" t="s">
        <v>111</v>
      </c>
      <c r="D17" s="74" t="s">
        <v>149</v>
      </c>
      <c r="E17" s="90" t="s">
        <v>158</v>
      </c>
      <c r="F17" s="89">
        <f t="shared" si="3"/>
        <v>0</v>
      </c>
      <c r="G17" s="92"/>
      <c r="H17" s="82"/>
      <c r="I17" s="82"/>
      <c r="J17" s="82"/>
      <c r="K17" s="82"/>
      <c r="L17" s="82"/>
      <c r="M17" s="82"/>
      <c r="N17" s="93"/>
      <c r="O17" s="82"/>
      <c r="P17" s="82"/>
      <c r="Q17" s="82"/>
      <c r="R17" s="82"/>
    </row>
    <row r="18" ht="20" customHeight="1" spans="1:18">
      <c r="A18" s="73" t="s">
        <v>110</v>
      </c>
      <c r="B18" s="73" t="s">
        <v>123</v>
      </c>
      <c r="C18" s="73" t="s">
        <v>111</v>
      </c>
      <c r="D18" s="74" t="s">
        <v>149</v>
      </c>
      <c r="E18" s="90" t="s">
        <v>159</v>
      </c>
      <c r="F18" s="89">
        <f t="shared" si="3"/>
        <v>0</v>
      </c>
      <c r="G18" s="92"/>
      <c r="H18" s="82"/>
      <c r="I18" s="82"/>
      <c r="J18" s="82"/>
      <c r="K18" s="82"/>
      <c r="L18" s="82"/>
      <c r="M18" s="82"/>
      <c r="N18" s="93"/>
      <c r="O18" s="82"/>
      <c r="P18" s="82"/>
      <c r="Q18" s="82"/>
      <c r="R18" s="82"/>
    </row>
    <row r="19" ht="20" customHeight="1" spans="1:18">
      <c r="A19" s="73" t="s">
        <v>110</v>
      </c>
      <c r="B19" s="73" t="s">
        <v>128</v>
      </c>
      <c r="C19" s="73" t="s">
        <v>129</v>
      </c>
      <c r="D19" s="74" t="s">
        <v>149</v>
      </c>
      <c r="E19" s="90" t="s">
        <v>160</v>
      </c>
      <c r="F19" s="89">
        <f t="shared" si="3"/>
        <v>8.7</v>
      </c>
      <c r="G19" s="92"/>
      <c r="H19" s="82"/>
      <c r="I19" s="82"/>
      <c r="J19" s="82"/>
      <c r="K19" s="82"/>
      <c r="L19" s="82"/>
      <c r="M19" s="82"/>
      <c r="N19" s="93">
        <v>8.7</v>
      </c>
      <c r="O19" s="82"/>
      <c r="P19" s="82"/>
      <c r="Q19" s="82"/>
      <c r="R19" s="82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9"/>
  <sheetViews>
    <sheetView workbookViewId="0">
      <selection activeCell="A9" sqref="A9:E19"/>
    </sheetView>
  </sheetViews>
  <sheetFormatPr defaultColWidth="10" defaultRowHeight="13.5"/>
  <cols>
    <col min="1" max="1" width="3.66666666666667" customWidth="1"/>
    <col min="2" max="2" width="4.61666666666667" customWidth="1"/>
    <col min="3" max="3" width="5.291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8" width="7.775" customWidth="1"/>
    <col min="9" max="16" width="7.18333333333333" customWidth="1"/>
    <col min="17" max="17" width="7.775" customWidth="1"/>
    <col min="18" max="18" width="8.55" customWidth="1"/>
    <col min="19" max="20" width="7.18333333333333" customWidth="1"/>
    <col min="21" max="21" width="9.76666666666667" customWidth="1"/>
  </cols>
  <sheetData>
    <row r="1" ht="14.3" customHeight="1" spans="1:20">
      <c r="A1" s="42"/>
      <c r="S1" s="59" t="s">
        <v>316</v>
      </c>
      <c r="T1" s="59"/>
    </row>
    <row r="2" ht="31.65" customHeight="1" spans="1:20">
      <c r="A2" s="61" t="s">
        <v>18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</row>
    <row r="3" ht="21.1" customHeight="1" spans="1:20">
      <c r="A3" s="52" t="s">
        <v>71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60" t="s">
        <v>72</v>
      </c>
      <c r="T3" s="60"/>
    </row>
    <row r="4" ht="24.85" customHeight="1" spans="1:20">
      <c r="A4" s="53" t="s">
        <v>98</v>
      </c>
      <c r="B4" s="53"/>
      <c r="C4" s="53"/>
      <c r="D4" s="53" t="s">
        <v>132</v>
      </c>
      <c r="E4" s="53" t="s">
        <v>133</v>
      </c>
      <c r="F4" s="53" t="s">
        <v>305</v>
      </c>
      <c r="G4" s="53" t="s">
        <v>136</v>
      </c>
      <c r="H4" s="53"/>
      <c r="I4" s="53"/>
      <c r="J4" s="53"/>
      <c r="K4" s="53"/>
      <c r="L4" s="53"/>
      <c r="M4" s="53"/>
      <c r="N4" s="53"/>
      <c r="O4" s="53"/>
      <c r="P4" s="53"/>
      <c r="Q4" s="53"/>
      <c r="R4" s="53" t="s">
        <v>139</v>
      </c>
      <c r="S4" s="53"/>
      <c r="T4" s="53"/>
    </row>
    <row r="5" ht="31.65" customHeight="1" spans="1:20">
      <c r="A5" s="53" t="s">
        <v>106</v>
      </c>
      <c r="B5" s="53" t="s">
        <v>107</v>
      </c>
      <c r="C5" s="53" t="s">
        <v>108</v>
      </c>
      <c r="D5" s="53"/>
      <c r="E5" s="53"/>
      <c r="F5" s="53"/>
      <c r="G5" s="53" t="s">
        <v>75</v>
      </c>
      <c r="H5" s="53" t="s">
        <v>317</v>
      </c>
      <c r="I5" s="53" t="s">
        <v>318</v>
      </c>
      <c r="J5" s="53" t="s">
        <v>279</v>
      </c>
      <c r="K5" s="53" t="s">
        <v>319</v>
      </c>
      <c r="L5" s="53" t="s">
        <v>280</v>
      </c>
      <c r="M5" s="53" t="s">
        <v>320</v>
      </c>
      <c r="N5" s="53" t="s">
        <v>321</v>
      </c>
      <c r="O5" s="53" t="s">
        <v>322</v>
      </c>
      <c r="P5" s="53" t="s">
        <v>323</v>
      </c>
      <c r="Q5" s="53" t="s">
        <v>283</v>
      </c>
      <c r="R5" s="53" t="s">
        <v>75</v>
      </c>
      <c r="S5" s="53" t="s">
        <v>221</v>
      </c>
      <c r="T5" s="53" t="s">
        <v>288</v>
      </c>
    </row>
    <row r="6" ht="19.9" customHeight="1" spans="1:20">
      <c r="A6" s="56"/>
      <c r="B6" s="56"/>
      <c r="C6" s="56"/>
      <c r="D6" s="56"/>
      <c r="E6" s="56" t="s">
        <v>75</v>
      </c>
      <c r="F6" s="71">
        <f>G6</f>
        <v>2585.68</v>
      </c>
      <c r="G6" s="71">
        <f>G7</f>
        <v>2585.68</v>
      </c>
      <c r="H6" s="71">
        <f t="shared" ref="H6:Q6" si="0">H7</f>
        <v>302.02</v>
      </c>
      <c r="I6" s="71">
        <f t="shared" si="0"/>
        <v>0</v>
      </c>
      <c r="J6" s="71">
        <f t="shared" si="0"/>
        <v>742.8</v>
      </c>
      <c r="K6" s="71">
        <f t="shared" si="0"/>
        <v>0</v>
      </c>
      <c r="L6" s="71">
        <f t="shared" si="0"/>
        <v>169.08</v>
      </c>
      <c r="M6" s="71">
        <f t="shared" si="0"/>
        <v>0</v>
      </c>
      <c r="N6" s="71">
        <f t="shared" si="0"/>
        <v>0</v>
      </c>
      <c r="O6" s="71">
        <f t="shared" si="0"/>
        <v>0</v>
      </c>
      <c r="P6" s="71">
        <f t="shared" si="0"/>
        <v>201</v>
      </c>
      <c r="Q6" s="71">
        <f t="shared" si="0"/>
        <v>1170.78</v>
      </c>
      <c r="R6" s="71"/>
      <c r="S6" s="71"/>
      <c r="T6" s="71"/>
    </row>
    <row r="7" ht="19.9" customHeight="1" spans="1:20">
      <c r="A7" s="56"/>
      <c r="B7" s="56"/>
      <c r="C7" s="56"/>
      <c r="D7" s="54" t="s">
        <v>94</v>
      </c>
      <c r="E7" s="54" t="s">
        <v>4</v>
      </c>
      <c r="F7" s="71">
        <f>G7</f>
        <v>2585.68</v>
      </c>
      <c r="G7" s="71">
        <f>G8</f>
        <v>2585.68</v>
      </c>
      <c r="H7" s="71">
        <f t="shared" ref="H7:Q7" si="1">H8</f>
        <v>302.02</v>
      </c>
      <c r="I7" s="71">
        <f t="shared" si="1"/>
        <v>0</v>
      </c>
      <c r="J7" s="71">
        <f t="shared" si="1"/>
        <v>742.8</v>
      </c>
      <c r="K7" s="71">
        <f t="shared" si="1"/>
        <v>0</v>
      </c>
      <c r="L7" s="71">
        <f t="shared" si="1"/>
        <v>169.08</v>
      </c>
      <c r="M7" s="71">
        <f t="shared" si="1"/>
        <v>0</v>
      </c>
      <c r="N7" s="71">
        <f t="shared" si="1"/>
        <v>0</v>
      </c>
      <c r="O7" s="71">
        <f t="shared" si="1"/>
        <v>0</v>
      </c>
      <c r="P7" s="71">
        <f t="shared" si="1"/>
        <v>201</v>
      </c>
      <c r="Q7" s="71">
        <f t="shared" si="1"/>
        <v>1170.78</v>
      </c>
      <c r="R7" s="71"/>
      <c r="S7" s="71"/>
      <c r="T7" s="71"/>
    </row>
    <row r="8" ht="19.9" customHeight="1" spans="1:20">
      <c r="A8" s="83"/>
      <c r="B8" s="83"/>
      <c r="C8" s="83"/>
      <c r="D8" s="84" t="s">
        <v>95</v>
      </c>
      <c r="E8" s="84" t="s">
        <v>96</v>
      </c>
      <c r="F8" s="72">
        <f>G8</f>
        <v>2585.68</v>
      </c>
      <c r="G8" s="72">
        <f>SUM(G9:G19)</f>
        <v>2585.68</v>
      </c>
      <c r="H8" s="72">
        <f>SUM(H9:H19)</f>
        <v>302.02</v>
      </c>
      <c r="I8" s="72">
        <f t="shared" ref="I8:Q8" si="2">SUM(I9:I19)</f>
        <v>0</v>
      </c>
      <c r="J8" s="72">
        <f t="shared" si="2"/>
        <v>742.8</v>
      </c>
      <c r="K8" s="72">
        <f t="shared" si="2"/>
        <v>0</v>
      </c>
      <c r="L8" s="72">
        <f t="shared" si="2"/>
        <v>169.08</v>
      </c>
      <c r="M8" s="72">
        <f t="shared" si="2"/>
        <v>0</v>
      </c>
      <c r="N8" s="72">
        <f t="shared" si="2"/>
        <v>0</v>
      </c>
      <c r="O8" s="72">
        <f t="shared" si="2"/>
        <v>0</v>
      </c>
      <c r="P8" s="72">
        <f t="shared" si="2"/>
        <v>201</v>
      </c>
      <c r="Q8" s="72">
        <f t="shared" si="2"/>
        <v>1170.78</v>
      </c>
      <c r="R8" s="72"/>
      <c r="S8" s="72"/>
      <c r="T8" s="72"/>
    </row>
    <row r="9" ht="19.9" customHeight="1" spans="1:20">
      <c r="A9" s="73" t="s">
        <v>110</v>
      </c>
      <c r="B9" s="73" t="s">
        <v>111</v>
      </c>
      <c r="C9" s="73" t="s">
        <v>111</v>
      </c>
      <c r="D9" s="74" t="s">
        <v>149</v>
      </c>
      <c r="E9" s="75" t="s">
        <v>150</v>
      </c>
      <c r="F9" s="85">
        <f>G9</f>
        <v>258.8</v>
      </c>
      <c r="G9" s="77">
        <f>SUM(H9:Q9)</f>
        <v>258.8</v>
      </c>
      <c r="H9" s="77">
        <v>247.02</v>
      </c>
      <c r="I9" s="77"/>
      <c r="J9" s="77"/>
      <c r="K9" s="77"/>
      <c r="L9" s="77"/>
      <c r="M9" s="77"/>
      <c r="N9" s="77"/>
      <c r="O9" s="77"/>
      <c r="P9" s="77"/>
      <c r="Q9" s="77">
        <v>11.78</v>
      </c>
      <c r="R9" s="77"/>
      <c r="S9" s="77"/>
      <c r="T9" s="77"/>
    </row>
    <row r="10" ht="19.9" customHeight="1" spans="1:20">
      <c r="A10" s="73" t="s">
        <v>110</v>
      </c>
      <c r="B10" s="73" t="s">
        <v>111</v>
      </c>
      <c r="C10" s="73" t="s">
        <v>113</v>
      </c>
      <c r="D10" s="74" t="s">
        <v>149</v>
      </c>
      <c r="E10" s="75" t="s">
        <v>151</v>
      </c>
      <c r="F10" s="85">
        <f t="shared" ref="F10:F19" si="3">G10</f>
        <v>75</v>
      </c>
      <c r="G10" s="77">
        <f t="shared" ref="G10:G19" si="4">SUM(H10:Q10)</f>
        <v>75</v>
      </c>
      <c r="H10" s="77">
        <v>55</v>
      </c>
      <c r="I10" s="77"/>
      <c r="J10" s="77"/>
      <c r="K10" s="77"/>
      <c r="L10" s="77"/>
      <c r="M10" s="77"/>
      <c r="N10" s="77"/>
      <c r="O10" s="77"/>
      <c r="P10" s="77"/>
      <c r="Q10" s="77">
        <v>20</v>
      </c>
      <c r="R10" s="77"/>
      <c r="S10" s="77"/>
      <c r="T10" s="77"/>
    </row>
    <row r="11" ht="19.9" customHeight="1" spans="1:20">
      <c r="A11" s="73" t="s">
        <v>110</v>
      </c>
      <c r="B11" s="73" t="s">
        <v>115</v>
      </c>
      <c r="C11" s="73" t="s">
        <v>111</v>
      </c>
      <c r="D11" s="74" t="s">
        <v>149</v>
      </c>
      <c r="E11" s="75" t="s">
        <v>152</v>
      </c>
      <c r="F11" s="85">
        <f t="shared" si="3"/>
        <v>235</v>
      </c>
      <c r="G11" s="77">
        <f t="shared" si="4"/>
        <v>235</v>
      </c>
      <c r="H11" s="77"/>
      <c r="I11" s="77"/>
      <c r="J11" s="81"/>
      <c r="K11" s="81"/>
      <c r="L11" s="81"/>
      <c r="M11" s="81"/>
      <c r="N11" s="81"/>
      <c r="O11" s="81"/>
      <c r="P11" s="81"/>
      <c r="Q11" s="81">
        <v>235</v>
      </c>
      <c r="R11" s="81"/>
      <c r="S11" s="81"/>
      <c r="T11" s="77"/>
    </row>
    <row r="12" ht="19.9" customHeight="1" spans="1:20">
      <c r="A12" s="73" t="s">
        <v>110</v>
      </c>
      <c r="B12" s="73" t="s">
        <v>115</v>
      </c>
      <c r="C12" s="73" t="s">
        <v>115</v>
      </c>
      <c r="D12" s="74" t="s">
        <v>149</v>
      </c>
      <c r="E12" s="75" t="s">
        <v>153</v>
      </c>
      <c r="F12" s="85">
        <f t="shared" si="3"/>
        <v>1219.8</v>
      </c>
      <c r="G12" s="77">
        <f t="shared" si="4"/>
        <v>1219.8</v>
      </c>
      <c r="H12" s="77"/>
      <c r="I12" s="77"/>
      <c r="J12" s="81">
        <v>742.8</v>
      </c>
      <c r="K12" s="81"/>
      <c r="L12" s="81"/>
      <c r="M12" s="81"/>
      <c r="N12" s="81"/>
      <c r="O12" s="81"/>
      <c r="P12" s="81"/>
      <c r="Q12" s="81">
        <v>477</v>
      </c>
      <c r="R12" s="81"/>
      <c r="S12" s="81"/>
      <c r="T12" s="77"/>
    </row>
    <row r="13" ht="19.9" customHeight="1" spans="1:20">
      <c r="A13" s="73" t="s">
        <v>110</v>
      </c>
      <c r="B13" s="73" t="s">
        <v>115</v>
      </c>
      <c r="C13" s="73" t="s">
        <v>118</v>
      </c>
      <c r="D13" s="74" t="s">
        <v>149</v>
      </c>
      <c r="E13" s="75" t="s">
        <v>154</v>
      </c>
      <c r="F13" s="85">
        <f t="shared" si="3"/>
        <v>0</v>
      </c>
      <c r="G13" s="77">
        <f t="shared" si="4"/>
        <v>0</v>
      </c>
      <c r="H13" s="77"/>
      <c r="I13" s="77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77"/>
    </row>
    <row r="14" ht="19.9" customHeight="1" spans="1:20">
      <c r="A14" s="73" t="s">
        <v>110</v>
      </c>
      <c r="B14" s="73" t="s">
        <v>115</v>
      </c>
      <c r="C14" s="73" t="s">
        <v>120</v>
      </c>
      <c r="D14" s="74" t="s">
        <v>149</v>
      </c>
      <c r="E14" s="75" t="s">
        <v>155</v>
      </c>
      <c r="F14" s="85">
        <f t="shared" si="3"/>
        <v>301</v>
      </c>
      <c r="G14" s="77">
        <f t="shared" si="4"/>
        <v>301</v>
      </c>
      <c r="H14" s="77"/>
      <c r="I14" s="77"/>
      <c r="J14" s="81"/>
      <c r="K14" s="81"/>
      <c r="L14" s="81"/>
      <c r="M14" s="81"/>
      <c r="N14" s="81"/>
      <c r="O14" s="81"/>
      <c r="P14" s="81"/>
      <c r="Q14" s="81">
        <v>301</v>
      </c>
      <c r="R14" s="81"/>
      <c r="S14" s="81"/>
      <c r="T14" s="77"/>
    </row>
    <row r="15" ht="19.9" customHeight="1" spans="1:20">
      <c r="A15" s="73" t="s">
        <v>110</v>
      </c>
      <c r="B15" s="73" t="s">
        <v>115</v>
      </c>
      <c r="C15" s="73" t="s">
        <v>113</v>
      </c>
      <c r="D15" s="74" t="s">
        <v>149</v>
      </c>
      <c r="E15" s="75" t="s">
        <v>156</v>
      </c>
      <c r="F15" s="85">
        <f t="shared" si="3"/>
        <v>390.08</v>
      </c>
      <c r="G15" s="77">
        <f t="shared" si="4"/>
        <v>390.08</v>
      </c>
      <c r="H15" s="77"/>
      <c r="I15" s="77"/>
      <c r="J15" s="81"/>
      <c r="K15" s="81"/>
      <c r="L15" s="81">
        <v>169.08</v>
      </c>
      <c r="M15" s="81"/>
      <c r="N15" s="81"/>
      <c r="O15" s="81"/>
      <c r="P15" s="81">
        <v>201</v>
      </c>
      <c r="Q15" s="81">
        <v>20</v>
      </c>
      <c r="R15" s="81"/>
      <c r="S15" s="81"/>
      <c r="T15" s="77"/>
    </row>
    <row r="16" ht="20" customHeight="1" spans="1:20">
      <c r="A16" s="73" t="s">
        <v>110</v>
      </c>
      <c r="B16" s="73" t="s">
        <v>118</v>
      </c>
      <c r="C16" s="73" t="s">
        <v>115</v>
      </c>
      <c r="D16" s="74" t="s">
        <v>149</v>
      </c>
      <c r="E16" s="75" t="s">
        <v>157</v>
      </c>
      <c r="F16" s="85">
        <f t="shared" si="3"/>
        <v>0</v>
      </c>
      <c r="G16" s="77">
        <f t="shared" si="4"/>
        <v>0</v>
      </c>
      <c r="H16" s="78"/>
      <c r="I16" s="78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78"/>
    </row>
    <row r="17" ht="20" customHeight="1" spans="1:20">
      <c r="A17" s="73" t="s">
        <v>110</v>
      </c>
      <c r="B17" s="73" t="s">
        <v>125</v>
      </c>
      <c r="C17" s="73" t="s">
        <v>111</v>
      </c>
      <c r="D17" s="74" t="s">
        <v>149</v>
      </c>
      <c r="E17" s="75" t="s">
        <v>158</v>
      </c>
      <c r="F17" s="85">
        <f t="shared" si="3"/>
        <v>20</v>
      </c>
      <c r="G17" s="77">
        <f t="shared" si="4"/>
        <v>20</v>
      </c>
      <c r="H17" s="78"/>
      <c r="I17" s="78"/>
      <c r="J17" s="82"/>
      <c r="K17" s="82"/>
      <c r="L17" s="82"/>
      <c r="M17" s="82"/>
      <c r="N17" s="82"/>
      <c r="O17" s="82"/>
      <c r="P17" s="82"/>
      <c r="Q17" s="82">
        <v>20</v>
      </c>
      <c r="R17" s="82"/>
      <c r="S17" s="82"/>
      <c r="T17" s="78"/>
    </row>
    <row r="18" ht="20" customHeight="1" spans="1:20">
      <c r="A18" s="73" t="s">
        <v>110</v>
      </c>
      <c r="B18" s="73" t="s">
        <v>123</v>
      </c>
      <c r="C18" s="73" t="s">
        <v>111</v>
      </c>
      <c r="D18" s="74" t="s">
        <v>149</v>
      </c>
      <c r="E18" s="75" t="s">
        <v>159</v>
      </c>
      <c r="F18" s="85">
        <f t="shared" si="3"/>
        <v>0</v>
      </c>
      <c r="G18" s="77">
        <f t="shared" si="4"/>
        <v>0</v>
      </c>
      <c r="H18" s="78"/>
      <c r="I18" s="78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78"/>
    </row>
    <row r="19" ht="20" customHeight="1" spans="1:20">
      <c r="A19" s="73" t="s">
        <v>110</v>
      </c>
      <c r="B19" s="73" t="s">
        <v>128</v>
      </c>
      <c r="C19" s="73" t="s">
        <v>129</v>
      </c>
      <c r="D19" s="74" t="s">
        <v>149</v>
      </c>
      <c r="E19" s="75" t="s">
        <v>160</v>
      </c>
      <c r="F19" s="85">
        <f t="shared" si="3"/>
        <v>86</v>
      </c>
      <c r="G19" s="77">
        <f t="shared" si="4"/>
        <v>86</v>
      </c>
      <c r="H19" s="78"/>
      <c r="I19" s="78"/>
      <c r="J19" s="82"/>
      <c r="K19" s="82"/>
      <c r="L19" s="82"/>
      <c r="M19" s="82"/>
      <c r="N19" s="82"/>
      <c r="O19" s="82"/>
      <c r="P19" s="82"/>
      <c r="Q19" s="82">
        <v>86</v>
      </c>
      <c r="R19" s="82"/>
      <c r="S19" s="82"/>
      <c r="T19" s="78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9"/>
  <sheetViews>
    <sheetView topLeftCell="F1" workbookViewId="0">
      <selection activeCell="X21" sqref="X21"/>
    </sheetView>
  </sheetViews>
  <sheetFormatPr defaultColWidth="10" defaultRowHeight="13.5"/>
  <cols>
    <col min="1" max="1" width="5.29166666666667" customWidth="1"/>
    <col min="2" max="2" width="5.56666666666667" customWidth="1"/>
    <col min="3" max="3" width="5.83333333333333" customWidth="1"/>
    <col min="4" max="4" width="10.175" customWidth="1"/>
    <col min="5" max="5" width="18.1833333333333" customWidth="1"/>
    <col min="6" max="6" width="10.7166666666667" customWidth="1"/>
    <col min="7" max="7" width="7.775" customWidth="1"/>
    <col min="8" max="32" width="7.18333333333333" customWidth="1"/>
    <col min="33" max="33" width="7.775" customWidth="1"/>
    <col min="34" max="34" width="9.76666666666667" customWidth="1"/>
  </cols>
  <sheetData>
    <row r="1" ht="12.05" customHeight="1" spans="1:33">
      <c r="A1" s="42"/>
      <c r="F1" s="42"/>
      <c r="AF1" s="59" t="s">
        <v>324</v>
      </c>
      <c r="AG1" s="59"/>
    </row>
    <row r="2" ht="38.4" customHeight="1" spans="1:33">
      <c r="A2" s="61" t="s">
        <v>19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</row>
    <row r="3" ht="21.1" customHeight="1" spans="1:33">
      <c r="A3" s="52" t="s">
        <v>71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60" t="s">
        <v>72</v>
      </c>
      <c r="AG3" s="60"/>
    </row>
    <row r="4" ht="21.85" customHeight="1" spans="1:33">
      <c r="A4" s="53" t="s">
        <v>98</v>
      </c>
      <c r="B4" s="53"/>
      <c r="C4" s="53"/>
      <c r="D4" s="53" t="s">
        <v>132</v>
      </c>
      <c r="E4" s="53" t="s">
        <v>133</v>
      </c>
      <c r="F4" s="53" t="s">
        <v>325</v>
      </c>
      <c r="G4" s="53" t="s">
        <v>276</v>
      </c>
      <c r="H4" s="53" t="s">
        <v>277</v>
      </c>
      <c r="I4" s="53" t="s">
        <v>326</v>
      </c>
      <c r="J4" s="53" t="s">
        <v>327</v>
      </c>
      <c r="K4" s="53" t="s">
        <v>328</v>
      </c>
      <c r="L4" s="53" t="s">
        <v>329</v>
      </c>
      <c r="M4" s="53" t="s">
        <v>330</v>
      </c>
      <c r="N4" s="53" t="s">
        <v>331</v>
      </c>
      <c r="O4" s="53" t="s">
        <v>332</v>
      </c>
      <c r="P4" s="53" t="s">
        <v>333</v>
      </c>
      <c r="Q4" s="53" t="s">
        <v>321</v>
      </c>
      <c r="R4" s="53" t="s">
        <v>323</v>
      </c>
      <c r="S4" s="53" t="s">
        <v>334</v>
      </c>
      <c r="T4" s="53" t="s">
        <v>318</v>
      </c>
      <c r="U4" s="53" t="s">
        <v>279</v>
      </c>
      <c r="V4" s="53" t="s">
        <v>320</v>
      </c>
      <c r="W4" s="53" t="s">
        <v>335</v>
      </c>
      <c r="X4" s="53" t="s">
        <v>336</v>
      </c>
      <c r="Y4" s="53" t="s">
        <v>337</v>
      </c>
      <c r="Z4" s="53" t="s">
        <v>338</v>
      </c>
      <c r="AA4" s="53" t="s">
        <v>280</v>
      </c>
      <c r="AB4" s="53" t="s">
        <v>281</v>
      </c>
      <c r="AC4" s="53" t="s">
        <v>339</v>
      </c>
      <c r="AD4" s="53" t="s">
        <v>322</v>
      </c>
      <c r="AE4" s="53" t="s">
        <v>282</v>
      </c>
      <c r="AF4" s="53" t="s">
        <v>340</v>
      </c>
      <c r="AG4" s="53" t="s">
        <v>283</v>
      </c>
    </row>
    <row r="5" ht="18.8" customHeight="1" spans="1:33">
      <c r="A5" s="53" t="s">
        <v>106</v>
      </c>
      <c r="B5" s="53" t="s">
        <v>107</v>
      </c>
      <c r="C5" s="53" t="s">
        <v>108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</row>
    <row r="6" ht="19.9" customHeight="1" spans="1:33">
      <c r="A6" s="62"/>
      <c r="B6" s="70"/>
      <c r="C6" s="70"/>
      <c r="D6" s="57"/>
      <c r="E6" s="57" t="s">
        <v>75</v>
      </c>
      <c r="F6" s="71">
        <f>F7</f>
        <v>2585.68</v>
      </c>
      <c r="G6" s="71">
        <f>G7</f>
        <v>247.02</v>
      </c>
      <c r="H6" s="71">
        <f t="shared" ref="H6:AG6" si="0">H7</f>
        <v>30</v>
      </c>
      <c r="I6" s="71">
        <f t="shared" si="0"/>
        <v>0</v>
      </c>
      <c r="J6" s="71">
        <f t="shared" si="0"/>
        <v>0</v>
      </c>
      <c r="K6" s="71">
        <f t="shared" si="0"/>
        <v>0</v>
      </c>
      <c r="L6" s="71">
        <f t="shared" si="0"/>
        <v>0</v>
      </c>
      <c r="M6" s="71">
        <f t="shared" si="0"/>
        <v>0</v>
      </c>
      <c r="N6" s="71">
        <f t="shared" si="0"/>
        <v>0</v>
      </c>
      <c r="O6" s="71">
        <f t="shared" si="0"/>
        <v>0</v>
      </c>
      <c r="P6" s="71">
        <f t="shared" si="0"/>
        <v>0</v>
      </c>
      <c r="Q6" s="71">
        <f t="shared" si="0"/>
        <v>0</v>
      </c>
      <c r="R6" s="71">
        <f t="shared" si="0"/>
        <v>201</v>
      </c>
      <c r="S6" s="71">
        <f t="shared" si="0"/>
        <v>0</v>
      </c>
      <c r="T6" s="71">
        <f t="shared" si="0"/>
        <v>0</v>
      </c>
      <c r="U6" s="71">
        <f t="shared" si="0"/>
        <v>742.8</v>
      </c>
      <c r="V6" s="71">
        <f t="shared" si="0"/>
        <v>0</v>
      </c>
      <c r="W6" s="71">
        <f t="shared" si="0"/>
        <v>0</v>
      </c>
      <c r="X6" s="71">
        <f t="shared" si="0"/>
        <v>0</v>
      </c>
      <c r="Y6" s="71">
        <f t="shared" si="0"/>
        <v>0</v>
      </c>
      <c r="Z6" s="71">
        <f t="shared" si="0"/>
        <v>0</v>
      </c>
      <c r="AA6" s="71">
        <f t="shared" si="0"/>
        <v>169.08</v>
      </c>
      <c r="AB6" s="71">
        <f t="shared" si="0"/>
        <v>25</v>
      </c>
      <c r="AC6" s="71">
        <f t="shared" si="0"/>
        <v>0</v>
      </c>
      <c r="AD6" s="71">
        <f t="shared" si="0"/>
        <v>0</v>
      </c>
      <c r="AE6" s="71">
        <f t="shared" si="0"/>
        <v>11.78</v>
      </c>
      <c r="AF6" s="71">
        <f t="shared" si="0"/>
        <v>0</v>
      </c>
      <c r="AG6" s="71">
        <f t="shared" si="0"/>
        <v>1159</v>
      </c>
    </row>
    <row r="7" ht="19.9" customHeight="1" spans="1:33">
      <c r="A7" s="56"/>
      <c r="B7" s="56"/>
      <c r="C7" s="56"/>
      <c r="D7" s="54" t="s">
        <v>94</v>
      </c>
      <c r="E7" s="54" t="s">
        <v>4</v>
      </c>
      <c r="F7" s="71">
        <f>F8</f>
        <v>2585.68</v>
      </c>
      <c r="G7" s="71">
        <f>G8</f>
        <v>247.02</v>
      </c>
      <c r="H7" s="71">
        <f t="shared" ref="H7:AG7" si="1">H8</f>
        <v>30</v>
      </c>
      <c r="I7" s="71">
        <f t="shared" si="1"/>
        <v>0</v>
      </c>
      <c r="J7" s="71">
        <f t="shared" si="1"/>
        <v>0</v>
      </c>
      <c r="K7" s="71">
        <f t="shared" si="1"/>
        <v>0</v>
      </c>
      <c r="L7" s="71">
        <f t="shared" si="1"/>
        <v>0</v>
      </c>
      <c r="M7" s="71">
        <f t="shared" si="1"/>
        <v>0</v>
      </c>
      <c r="N7" s="71">
        <f t="shared" si="1"/>
        <v>0</v>
      </c>
      <c r="O7" s="71">
        <f t="shared" si="1"/>
        <v>0</v>
      </c>
      <c r="P7" s="71">
        <f t="shared" si="1"/>
        <v>0</v>
      </c>
      <c r="Q7" s="71">
        <f t="shared" si="1"/>
        <v>0</v>
      </c>
      <c r="R7" s="71">
        <f t="shared" si="1"/>
        <v>201</v>
      </c>
      <c r="S7" s="71">
        <f t="shared" si="1"/>
        <v>0</v>
      </c>
      <c r="T7" s="79">
        <f t="shared" si="1"/>
        <v>0</v>
      </c>
      <c r="U7" s="79">
        <f t="shared" si="1"/>
        <v>742.8</v>
      </c>
      <c r="V7" s="79">
        <f t="shared" si="1"/>
        <v>0</v>
      </c>
      <c r="W7" s="79">
        <f t="shared" si="1"/>
        <v>0</v>
      </c>
      <c r="X7" s="79">
        <f t="shared" si="1"/>
        <v>0</v>
      </c>
      <c r="Y7" s="79">
        <f t="shared" si="1"/>
        <v>0</v>
      </c>
      <c r="Z7" s="79">
        <f t="shared" si="1"/>
        <v>0</v>
      </c>
      <c r="AA7" s="79">
        <f t="shared" si="1"/>
        <v>169.08</v>
      </c>
      <c r="AB7" s="79">
        <f t="shared" si="1"/>
        <v>25</v>
      </c>
      <c r="AC7" s="79">
        <f t="shared" si="1"/>
        <v>0</v>
      </c>
      <c r="AD7" s="79">
        <f t="shared" si="1"/>
        <v>0</v>
      </c>
      <c r="AE7" s="79">
        <f t="shared" si="1"/>
        <v>11.78</v>
      </c>
      <c r="AF7" s="79">
        <f t="shared" si="1"/>
        <v>0</v>
      </c>
      <c r="AG7" s="79">
        <f t="shared" si="1"/>
        <v>1159</v>
      </c>
    </row>
    <row r="8" ht="19.9" customHeight="1" spans="1:33">
      <c r="A8" s="56"/>
      <c r="B8" s="56"/>
      <c r="C8" s="56"/>
      <c r="D8" s="64" t="s">
        <v>95</v>
      </c>
      <c r="E8" s="64" t="s">
        <v>96</v>
      </c>
      <c r="F8" s="72">
        <f>SUM(G8:AG8)</f>
        <v>2585.68</v>
      </c>
      <c r="G8" s="72">
        <f>SUM(G9:G19)</f>
        <v>247.02</v>
      </c>
      <c r="H8" s="72">
        <f t="shared" ref="H8:AG8" si="2">SUM(H9:H19)</f>
        <v>30</v>
      </c>
      <c r="I8" s="72">
        <f t="shared" si="2"/>
        <v>0</v>
      </c>
      <c r="J8" s="72">
        <f t="shared" si="2"/>
        <v>0</v>
      </c>
      <c r="K8" s="72">
        <f t="shared" si="2"/>
        <v>0</v>
      </c>
      <c r="L8" s="72">
        <f t="shared" si="2"/>
        <v>0</v>
      </c>
      <c r="M8" s="72">
        <f t="shared" si="2"/>
        <v>0</v>
      </c>
      <c r="N8" s="72">
        <f t="shared" si="2"/>
        <v>0</v>
      </c>
      <c r="O8" s="72">
        <f t="shared" si="2"/>
        <v>0</v>
      </c>
      <c r="P8" s="72">
        <f t="shared" si="2"/>
        <v>0</v>
      </c>
      <c r="Q8" s="72">
        <f t="shared" si="2"/>
        <v>0</v>
      </c>
      <c r="R8" s="72">
        <f t="shared" si="2"/>
        <v>201</v>
      </c>
      <c r="S8" s="72">
        <f t="shared" si="2"/>
        <v>0</v>
      </c>
      <c r="T8" s="80">
        <f t="shared" si="2"/>
        <v>0</v>
      </c>
      <c r="U8" s="80">
        <f t="shared" si="2"/>
        <v>742.8</v>
      </c>
      <c r="V8" s="80">
        <f t="shared" si="2"/>
        <v>0</v>
      </c>
      <c r="W8" s="80">
        <f t="shared" si="2"/>
        <v>0</v>
      </c>
      <c r="X8" s="80">
        <f t="shared" si="2"/>
        <v>0</v>
      </c>
      <c r="Y8" s="80">
        <f t="shared" si="2"/>
        <v>0</v>
      </c>
      <c r="Z8" s="80">
        <f t="shared" si="2"/>
        <v>0</v>
      </c>
      <c r="AA8" s="80">
        <f t="shared" si="2"/>
        <v>169.08</v>
      </c>
      <c r="AB8" s="80">
        <f t="shared" si="2"/>
        <v>25</v>
      </c>
      <c r="AC8" s="80">
        <f t="shared" si="2"/>
        <v>0</v>
      </c>
      <c r="AD8" s="80">
        <f t="shared" si="2"/>
        <v>0</v>
      </c>
      <c r="AE8" s="80">
        <f t="shared" si="2"/>
        <v>11.78</v>
      </c>
      <c r="AF8" s="80">
        <f t="shared" si="2"/>
        <v>0</v>
      </c>
      <c r="AG8" s="80">
        <f t="shared" si="2"/>
        <v>1159</v>
      </c>
    </row>
    <row r="9" ht="20" customHeight="1" spans="1:33">
      <c r="A9" s="73" t="s">
        <v>110</v>
      </c>
      <c r="B9" s="73" t="s">
        <v>111</v>
      </c>
      <c r="C9" s="73" t="s">
        <v>111</v>
      </c>
      <c r="D9" s="74" t="s">
        <v>149</v>
      </c>
      <c r="E9" s="75" t="s">
        <v>150</v>
      </c>
      <c r="F9" s="76">
        <f t="shared" ref="F9:F19" si="3">SUM(G9:AG9)</f>
        <v>559.8</v>
      </c>
      <c r="G9" s="77">
        <v>247.02</v>
      </c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>
        <v>11.78</v>
      </c>
      <c r="AF9" s="81"/>
      <c r="AG9" s="81">
        <v>301</v>
      </c>
    </row>
    <row r="10" ht="20" customHeight="1" spans="1:33">
      <c r="A10" s="73" t="s">
        <v>110</v>
      </c>
      <c r="B10" s="73" t="s">
        <v>111</v>
      </c>
      <c r="C10" s="73" t="s">
        <v>113</v>
      </c>
      <c r="D10" s="74" t="s">
        <v>149</v>
      </c>
      <c r="E10" s="75" t="s">
        <v>151</v>
      </c>
      <c r="F10" s="76">
        <f t="shared" si="3"/>
        <v>75</v>
      </c>
      <c r="G10" s="77"/>
      <c r="H10" s="77">
        <v>30</v>
      </c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81"/>
      <c r="U10" s="81"/>
      <c r="V10" s="81"/>
      <c r="W10" s="81"/>
      <c r="X10" s="81"/>
      <c r="Y10" s="81"/>
      <c r="Z10" s="81"/>
      <c r="AA10" s="81"/>
      <c r="AB10" s="81">
        <v>25</v>
      </c>
      <c r="AC10" s="81"/>
      <c r="AD10" s="81"/>
      <c r="AE10" s="81"/>
      <c r="AF10" s="81"/>
      <c r="AG10" s="81">
        <v>20</v>
      </c>
    </row>
    <row r="11" ht="20" customHeight="1" spans="1:33">
      <c r="A11" s="73" t="s">
        <v>110</v>
      </c>
      <c r="B11" s="73" t="s">
        <v>115</v>
      </c>
      <c r="C11" s="73" t="s">
        <v>111</v>
      </c>
      <c r="D11" s="74" t="s">
        <v>149</v>
      </c>
      <c r="E11" s="75" t="s">
        <v>152</v>
      </c>
      <c r="F11" s="76">
        <f t="shared" si="3"/>
        <v>235</v>
      </c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>
        <v>235</v>
      </c>
    </row>
    <row r="12" ht="20" customHeight="1" spans="1:33">
      <c r="A12" s="73" t="s">
        <v>110</v>
      </c>
      <c r="B12" s="73" t="s">
        <v>115</v>
      </c>
      <c r="C12" s="73" t="s">
        <v>115</v>
      </c>
      <c r="D12" s="74" t="s">
        <v>149</v>
      </c>
      <c r="E12" s="75" t="s">
        <v>153</v>
      </c>
      <c r="F12" s="76">
        <f t="shared" si="3"/>
        <v>1219.8</v>
      </c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81"/>
      <c r="U12" s="81">
        <v>742.8</v>
      </c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>
        <v>477</v>
      </c>
    </row>
    <row r="13" ht="20" customHeight="1" spans="1:33">
      <c r="A13" s="73" t="s">
        <v>110</v>
      </c>
      <c r="B13" s="73" t="s">
        <v>115</v>
      </c>
      <c r="C13" s="73" t="s">
        <v>118</v>
      </c>
      <c r="D13" s="74" t="s">
        <v>149</v>
      </c>
      <c r="E13" s="75" t="s">
        <v>154</v>
      </c>
      <c r="F13" s="76">
        <f t="shared" si="3"/>
        <v>0</v>
      </c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</row>
    <row r="14" ht="20" customHeight="1" spans="1:33">
      <c r="A14" s="73" t="s">
        <v>110</v>
      </c>
      <c r="B14" s="73" t="s">
        <v>115</v>
      </c>
      <c r="C14" s="73" t="s">
        <v>120</v>
      </c>
      <c r="D14" s="74" t="s">
        <v>149</v>
      </c>
      <c r="E14" s="75" t="s">
        <v>155</v>
      </c>
      <c r="F14" s="76">
        <f t="shared" si="3"/>
        <v>0</v>
      </c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</row>
    <row r="15" ht="20" customHeight="1" spans="1:33">
      <c r="A15" s="73" t="s">
        <v>110</v>
      </c>
      <c r="B15" s="73" t="s">
        <v>115</v>
      </c>
      <c r="C15" s="73" t="s">
        <v>113</v>
      </c>
      <c r="D15" s="74" t="s">
        <v>149</v>
      </c>
      <c r="E15" s="75" t="s">
        <v>156</v>
      </c>
      <c r="F15" s="76">
        <f t="shared" si="3"/>
        <v>390.08</v>
      </c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>
        <v>201</v>
      </c>
      <c r="S15" s="77"/>
      <c r="T15" s="81"/>
      <c r="U15" s="81"/>
      <c r="V15" s="81"/>
      <c r="W15" s="81"/>
      <c r="X15" s="81"/>
      <c r="Y15" s="81"/>
      <c r="Z15" s="81"/>
      <c r="AA15" s="81">
        <v>169.08</v>
      </c>
      <c r="AB15" s="81"/>
      <c r="AC15" s="81"/>
      <c r="AD15" s="81"/>
      <c r="AE15" s="81"/>
      <c r="AF15" s="81"/>
      <c r="AG15" s="81">
        <v>20</v>
      </c>
    </row>
    <row r="16" ht="20" customHeight="1" spans="1:33">
      <c r="A16" s="73" t="s">
        <v>110</v>
      </c>
      <c r="B16" s="73" t="s">
        <v>118</v>
      </c>
      <c r="C16" s="73" t="s">
        <v>115</v>
      </c>
      <c r="D16" s="74" t="s">
        <v>149</v>
      </c>
      <c r="E16" s="75" t="s">
        <v>157</v>
      </c>
      <c r="F16" s="76">
        <f t="shared" si="3"/>
        <v>0</v>
      </c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</row>
    <row r="17" ht="20" customHeight="1" spans="1:33">
      <c r="A17" s="73" t="s">
        <v>110</v>
      </c>
      <c r="B17" s="73" t="s">
        <v>125</v>
      </c>
      <c r="C17" s="73" t="s">
        <v>111</v>
      </c>
      <c r="D17" s="74" t="s">
        <v>149</v>
      </c>
      <c r="E17" s="75" t="s">
        <v>158</v>
      </c>
      <c r="F17" s="76">
        <f t="shared" si="3"/>
        <v>20</v>
      </c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>
        <v>20</v>
      </c>
    </row>
    <row r="18" ht="20" customHeight="1" spans="1:33">
      <c r="A18" s="73" t="s">
        <v>110</v>
      </c>
      <c r="B18" s="73" t="s">
        <v>123</v>
      </c>
      <c r="C18" s="73" t="s">
        <v>111</v>
      </c>
      <c r="D18" s="74" t="s">
        <v>149</v>
      </c>
      <c r="E18" s="75" t="s">
        <v>159</v>
      </c>
      <c r="F18" s="76">
        <f t="shared" si="3"/>
        <v>0</v>
      </c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</row>
    <row r="19" ht="20" customHeight="1" spans="1:33">
      <c r="A19" s="73" t="s">
        <v>110</v>
      </c>
      <c r="B19" s="73" t="s">
        <v>128</v>
      </c>
      <c r="C19" s="73" t="s">
        <v>129</v>
      </c>
      <c r="D19" s="74" t="s">
        <v>149</v>
      </c>
      <c r="E19" s="75" t="s">
        <v>160</v>
      </c>
      <c r="F19" s="76">
        <f t="shared" si="3"/>
        <v>86</v>
      </c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>
        <v>86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9" sqref="A9:C9"/>
    </sheetView>
  </sheetViews>
  <sheetFormatPr defaultColWidth="10" defaultRowHeight="13.5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4.3" customHeight="1" spans="1:8">
      <c r="A1" s="42"/>
      <c r="G1" s="59" t="s">
        <v>341</v>
      </c>
      <c r="H1" s="59"/>
    </row>
    <row r="2" ht="29.35" customHeight="1" spans="1:8">
      <c r="A2" s="61" t="s">
        <v>20</v>
      </c>
      <c r="B2" s="61"/>
      <c r="C2" s="61"/>
      <c r="D2" s="61"/>
      <c r="E2" s="61"/>
      <c r="F2" s="61"/>
      <c r="G2" s="61"/>
      <c r="H2" s="61"/>
    </row>
    <row r="3" ht="21.1" customHeight="1" spans="1:8">
      <c r="A3" s="52" t="s">
        <v>71</v>
      </c>
      <c r="B3" s="52"/>
      <c r="C3" s="52"/>
      <c r="D3" s="52"/>
      <c r="E3" s="52"/>
      <c r="F3" s="52"/>
      <c r="G3" s="52"/>
      <c r="H3" s="60" t="s">
        <v>72</v>
      </c>
    </row>
    <row r="4" ht="20.35" customHeight="1" spans="1:8">
      <c r="A4" s="53" t="s">
        <v>342</v>
      </c>
      <c r="B4" s="53" t="s">
        <v>343</v>
      </c>
      <c r="C4" s="53" t="s">
        <v>344</v>
      </c>
      <c r="D4" s="53" t="s">
        <v>345</v>
      </c>
      <c r="E4" s="53" t="s">
        <v>346</v>
      </c>
      <c r="F4" s="53"/>
      <c r="G4" s="53"/>
      <c r="H4" s="53" t="s">
        <v>347</v>
      </c>
    </row>
    <row r="5" ht="22.6" customHeight="1" spans="1:8">
      <c r="A5" s="53"/>
      <c r="B5" s="53"/>
      <c r="C5" s="53"/>
      <c r="D5" s="53"/>
      <c r="E5" s="53" t="s">
        <v>78</v>
      </c>
      <c r="F5" s="53" t="s">
        <v>348</v>
      </c>
      <c r="G5" s="53" t="s">
        <v>349</v>
      </c>
      <c r="H5" s="53"/>
    </row>
    <row r="6" ht="19.9" customHeight="1" spans="1:8">
      <c r="A6" s="56"/>
      <c r="B6" s="56" t="s">
        <v>75</v>
      </c>
      <c r="C6" s="55">
        <v>0</v>
      </c>
      <c r="D6" s="55"/>
      <c r="E6" s="55"/>
      <c r="F6" s="55"/>
      <c r="G6" s="55"/>
      <c r="H6" s="55"/>
    </row>
    <row r="7" ht="19.9" customHeight="1" spans="1:8">
      <c r="A7" s="54" t="s">
        <v>94</v>
      </c>
      <c r="B7" s="54" t="s">
        <v>4</v>
      </c>
      <c r="C7" s="55"/>
      <c r="D7" s="55"/>
      <c r="E7" s="55"/>
      <c r="F7" s="55"/>
      <c r="G7" s="55"/>
      <c r="H7" s="55"/>
    </row>
    <row r="8" ht="19.9" customHeight="1" spans="1:8">
      <c r="A8" s="63" t="s">
        <v>95</v>
      </c>
      <c r="B8" s="63" t="s">
        <v>96</v>
      </c>
      <c r="C8" s="65"/>
      <c r="D8" s="65"/>
      <c r="E8" s="58"/>
      <c r="F8" s="65"/>
      <c r="G8" s="65"/>
      <c r="H8" s="65"/>
    </row>
    <row r="9" spans="1:3">
      <c r="A9" s="33" t="s">
        <v>350</v>
      </c>
      <c r="B9" s="33"/>
      <c r="C9" s="33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3" sqref="A13:C13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4.3" customHeight="1" spans="1:8">
      <c r="A1" s="42"/>
      <c r="G1" s="59" t="s">
        <v>351</v>
      </c>
      <c r="H1" s="59"/>
    </row>
    <row r="2" ht="33.9" customHeight="1" spans="1:8">
      <c r="A2" s="61" t="s">
        <v>21</v>
      </c>
      <c r="B2" s="61"/>
      <c r="C2" s="61"/>
      <c r="D2" s="61"/>
      <c r="E2" s="61"/>
      <c r="F2" s="61"/>
      <c r="G2" s="61"/>
      <c r="H2" s="61"/>
    </row>
    <row r="3" ht="21.1" customHeight="1" spans="1:8">
      <c r="A3" s="52" t="s">
        <v>71</v>
      </c>
      <c r="B3" s="52"/>
      <c r="C3" s="52"/>
      <c r="D3" s="52"/>
      <c r="E3" s="52"/>
      <c r="F3" s="52"/>
      <c r="G3" s="52"/>
      <c r="H3" s="60" t="s">
        <v>72</v>
      </c>
    </row>
    <row r="4" ht="20.35" customHeight="1" spans="1:8">
      <c r="A4" s="53" t="s">
        <v>99</v>
      </c>
      <c r="B4" s="53" t="s">
        <v>100</v>
      </c>
      <c r="C4" s="53" t="s">
        <v>75</v>
      </c>
      <c r="D4" s="53" t="s">
        <v>352</v>
      </c>
      <c r="E4" s="53"/>
      <c r="F4" s="53"/>
      <c r="G4" s="53"/>
      <c r="H4" s="53" t="s">
        <v>102</v>
      </c>
    </row>
    <row r="5" ht="17.3" customHeight="1" spans="1:8">
      <c r="A5" s="53"/>
      <c r="B5" s="53"/>
      <c r="C5" s="53"/>
      <c r="D5" s="53" t="s">
        <v>78</v>
      </c>
      <c r="E5" s="53" t="s">
        <v>219</v>
      </c>
      <c r="F5" s="53"/>
      <c r="G5" s="53" t="s">
        <v>220</v>
      </c>
      <c r="H5" s="53"/>
    </row>
    <row r="6" ht="24.1" customHeight="1" spans="1:8">
      <c r="A6" s="53"/>
      <c r="B6" s="53"/>
      <c r="C6" s="53"/>
      <c r="D6" s="53"/>
      <c r="E6" s="53" t="s">
        <v>163</v>
      </c>
      <c r="F6" s="53" t="s">
        <v>143</v>
      </c>
      <c r="G6" s="53"/>
      <c r="H6" s="53"/>
    </row>
    <row r="7" ht="19.9" customHeight="1" spans="1:8">
      <c r="A7" s="56"/>
      <c r="B7" s="62" t="s">
        <v>75</v>
      </c>
      <c r="C7" s="55">
        <v>0</v>
      </c>
      <c r="D7" s="55"/>
      <c r="E7" s="55"/>
      <c r="F7" s="55"/>
      <c r="G7" s="55"/>
      <c r="H7" s="55"/>
    </row>
    <row r="8" ht="19.9" customHeight="1" spans="1:8">
      <c r="A8" s="54"/>
      <c r="B8" s="54"/>
      <c r="C8" s="55"/>
      <c r="D8" s="55"/>
      <c r="E8" s="55"/>
      <c r="F8" s="55"/>
      <c r="G8" s="55"/>
      <c r="H8" s="55"/>
    </row>
    <row r="9" ht="19.9" customHeight="1" spans="1:8">
      <c r="A9" s="64"/>
      <c r="B9" s="64"/>
      <c r="C9" s="55"/>
      <c r="D9" s="55"/>
      <c r="E9" s="55"/>
      <c r="F9" s="55"/>
      <c r="G9" s="55"/>
      <c r="H9" s="55"/>
    </row>
    <row r="10" ht="19.9" customHeight="1" spans="1:8">
      <c r="A10" s="64"/>
      <c r="B10" s="64"/>
      <c r="C10" s="55"/>
      <c r="D10" s="55"/>
      <c r="E10" s="55"/>
      <c r="F10" s="55"/>
      <c r="G10" s="55"/>
      <c r="H10" s="55"/>
    </row>
    <row r="11" ht="19.9" customHeight="1" spans="1:8">
      <c r="A11" s="64"/>
      <c r="B11" s="64"/>
      <c r="C11" s="55"/>
      <c r="D11" s="55"/>
      <c r="E11" s="55"/>
      <c r="F11" s="55"/>
      <c r="G11" s="55"/>
      <c r="H11" s="55"/>
    </row>
    <row r="12" ht="19.9" customHeight="1" spans="1:8">
      <c r="A12" s="63"/>
      <c r="B12" s="63"/>
      <c r="C12" s="58"/>
      <c r="D12" s="58"/>
      <c r="E12" s="65"/>
      <c r="F12" s="65"/>
      <c r="G12" s="65"/>
      <c r="H12" s="65"/>
    </row>
    <row r="13" spans="1:3">
      <c r="A13" s="33" t="s">
        <v>350</v>
      </c>
      <c r="B13" s="33"/>
      <c r="C13" s="33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0" sqref="A10:C10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1" width="9.76666666666667" customWidth="1"/>
  </cols>
  <sheetData>
    <row r="1" ht="14.3" customHeight="1" spans="1:20">
      <c r="A1" s="42"/>
      <c r="S1" s="59" t="s">
        <v>353</v>
      </c>
      <c r="T1" s="59"/>
    </row>
    <row r="2" ht="41.45" customHeight="1" spans="1:17">
      <c r="A2" s="61" t="s">
        <v>22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ht="21.1" customHeight="1" spans="1:20">
      <c r="A3" s="52" t="s">
        <v>71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60" t="s">
        <v>72</v>
      </c>
      <c r="T3" s="60"/>
    </row>
    <row r="4" ht="24.1" customHeight="1" spans="1:20">
      <c r="A4" s="53" t="s">
        <v>98</v>
      </c>
      <c r="B4" s="53"/>
      <c r="C4" s="53"/>
      <c r="D4" s="53" t="s">
        <v>132</v>
      </c>
      <c r="E4" s="53" t="s">
        <v>133</v>
      </c>
      <c r="F4" s="53" t="s">
        <v>134</v>
      </c>
      <c r="G4" s="53" t="s">
        <v>135</v>
      </c>
      <c r="H4" s="53" t="s">
        <v>136</v>
      </c>
      <c r="I4" s="53" t="s">
        <v>137</v>
      </c>
      <c r="J4" s="53" t="s">
        <v>138</v>
      </c>
      <c r="K4" s="53" t="s">
        <v>139</v>
      </c>
      <c r="L4" s="53" t="s">
        <v>140</v>
      </c>
      <c r="M4" s="53" t="s">
        <v>141</v>
      </c>
      <c r="N4" s="53" t="s">
        <v>142</v>
      </c>
      <c r="O4" s="53" t="s">
        <v>143</v>
      </c>
      <c r="P4" s="53" t="s">
        <v>144</v>
      </c>
      <c r="Q4" s="53" t="s">
        <v>145</v>
      </c>
      <c r="R4" s="53" t="s">
        <v>146</v>
      </c>
      <c r="S4" s="53" t="s">
        <v>147</v>
      </c>
      <c r="T4" s="53" t="s">
        <v>148</v>
      </c>
    </row>
    <row r="5" ht="17.3" customHeight="1" spans="1:20">
      <c r="A5" s="53" t="s">
        <v>106</v>
      </c>
      <c r="B5" s="53" t="s">
        <v>107</v>
      </c>
      <c r="C5" s="53" t="s">
        <v>108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</row>
    <row r="6" ht="19.9" customHeight="1" spans="1:20">
      <c r="A6" s="56"/>
      <c r="B6" s="56"/>
      <c r="C6" s="56"/>
      <c r="D6" s="56"/>
      <c r="E6" s="56" t="s">
        <v>75</v>
      </c>
      <c r="F6" s="55">
        <v>0</v>
      </c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</row>
    <row r="7" ht="19.9" customHeight="1" spans="1:20">
      <c r="A7" s="56"/>
      <c r="B7" s="56"/>
      <c r="C7" s="56"/>
      <c r="D7" s="54"/>
      <c r="E7" s="54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</row>
    <row r="8" ht="19.9" customHeight="1" spans="1:20">
      <c r="A8" s="66"/>
      <c r="B8" s="66"/>
      <c r="C8" s="66"/>
      <c r="D8" s="64"/>
      <c r="E8" s="64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</row>
    <row r="9" ht="19.9" customHeight="1" spans="1:20">
      <c r="A9" s="67"/>
      <c r="B9" s="67"/>
      <c r="C9" s="67"/>
      <c r="D9" s="63"/>
      <c r="E9" s="68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</row>
    <row r="10" spans="1:3">
      <c r="A10" s="33" t="s">
        <v>350</v>
      </c>
      <c r="B10" s="33"/>
      <c r="C10" s="33"/>
    </row>
  </sheetData>
  <mergeCells count="23">
    <mergeCell ref="S1:T1"/>
    <mergeCell ref="A2:Q2"/>
    <mergeCell ref="A3:R3"/>
    <mergeCell ref="S3:T3"/>
    <mergeCell ref="A4:C4"/>
    <mergeCell ref="A10:C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8"/>
  <sheetViews>
    <sheetView workbookViewId="0">
      <selection activeCell="H21" sqref="H21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</cols>
  <sheetData>
    <row r="1" ht="28.6" customHeight="1" spans="1:3">
      <c r="A1" s="42"/>
      <c r="B1" s="51" t="s">
        <v>5</v>
      </c>
      <c r="C1" s="51"/>
    </row>
    <row r="2" ht="21.85" customHeight="1" spans="2:3">
      <c r="B2" s="51"/>
      <c r="C2" s="51"/>
    </row>
    <row r="3" ht="27.1" customHeight="1" spans="2:3">
      <c r="B3" s="204" t="s">
        <v>6</v>
      </c>
      <c r="C3" s="204"/>
    </row>
    <row r="4" ht="28.45" customHeight="1" spans="2:3">
      <c r="B4" s="205">
        <v>1</v>
      </c>
      <c r="C4" s="206" t="s">
        <v>7</v>
      </c>
    </row>
    <row r="5" ht="28.45" customHeight="1" spans="2:3">
      <c r="B5" s="205">
        <v>2</v>
      </c>
      <c r="C5" s="207" t="s">
        <v>8</v>
      </c>
    </row>
    <row r="6" ht="28.45" customHeight="1" spans="2:3">
      <c r="B6" s="205">
        <v>3</v>
      </c>
      <c r="C6" s="206" t="s">
        <v>9</v>
      </c>
    </row>
    <row r="7" ht="28.45" customHeight="1" spans="2:3">
      <c r="B7" s="205">
        <v>4</v>
      </c>
      <c r="C7" s="206" t="s">
        <v>10</v>
      </c>
    </row>
    <row r="8" ht="28.45" customHeight="1" spans="2:3">
      <c r="B8" s="205">
        <v>5</v>
      </c>
      <c r="C8" s="206" t="s">
        <v>11</v>
      </c>
    </row>
    <row r="9" ht="28.45" customHeight="1" spans="2:3">
      <c r="B9" s="205">
        <v>6</v>
      </c>
      <c r="C9" s="206" t="s">
        <v>12</v>
      </c>
    </row>
    <row r="10" ht="28.45" customHeight="1" spans="2:3">
      <c r="B10" s="205">
        <v>7</v>
      </c>
      <c r="C10" s="206" t="s">
        <v>13</v>
      </c>
    </row>
    <row r="11" ht="28.45" customHeight="1" spans="2:3">
      <c r="B11" s="205">
        <v>8</v>
      </c>
      <c r="C11" s="206" t="s">
        <v>14</v>
      </c>
    </row>
    <row r="12" ht="28.45" customHeight="1" spans="2:3">
      <c r="B12" s="205">
        <v>9</v>
      </c>
      <c r="C12" s="206" t="s">
        <v>15</v>
      </c>
    </row>
    <row r="13" ht="28.45" customHeight="1" spans="2:3">
      <c r="B13" s="205">
        <v>10</v>
      </c>
      <c r="C13" s="206" t="s">
        <v>16</v>
      </c>
    </row>
    <row r="14" ht="28.45" customHeight="1" spans="2:3">
      <c r="B14" s="205">
        <v>11</v>
      </c>
      <c r="C14" s="206" t="s">
        <v>17</v>
      </c>
    </row>
    <row r="15" ht="28.45" customHeight="1" spans="2:3">
      <c r="B15" s="205">
        <v>12</v>
      </c>
      <c r="C15" s="206" t="s">
        <v>18</v>
      </c>
    </row>
    <row r="16" ht="28.45" customHeight="1" spans="2:3">
      <c r="B16" s="205">
        <v>13</v>
      </c>
      <c r="C16" s="206" t="s">
        <v>19</v>
      </c>
    </row>
    <row r="17" ht="28.45" customHeight="1" spans="2:3">
      <c r="B17" s="205">
        <v>14</v>
      </c>
      <c r="C17" s="206" t="s">
        <v>20</v>
      </c>
    </row>
    <row r="18" ht="28.45" customHeight="1" spans="2:3">
      <c r="B18" s="205">
        <v>15</v>
      </c>
      <c r="C18" s="206" t="s">
        <v>21</v>
      </c>
    </row>
    <row r="19" ht="28.45" customHeight="1" spans="2:3">
      <c r="B19" s="205">
        <v>16</v>
      </c>
      <c r="C19" s="206" t="s">
        <v>22</v>
      </c>
    </row>
    <row r="20" ht="28.45" customHeight="1" spans="2:3">
      <c r="B20" s="205">
        <v>17</v>
      </c>
      <c r="C20" s="206" t="s">
        <v>23</v>
      </c>
    </row>
    <row r="21" ht="28.45" customHeight="1" spans="2:3">
      <c r="B21" s="205">
        <v>18</v>
      </c>
      <c r="C21" s="206" t="s">
        <v>24</v>
      </c>
    </row>
    <row r="22" ht="28.45" customHeight="1" spans="2:3">
      <c r="B22" s="205">
        <v>19</v>
      </c>
      <c r="C22" s="206" t="s">
        <v>25</v>
      </c>
    </row>
    <row r="23" ht="28.45" customHeight="1" spans="2:3">
      <c r="B23" s="205">
        <v>20</v>
      </c>
      <c r="C23" s="208" t="s">
        <v>26</v>
      </c>
    </row>
    <row r="24" ht="28.45" customHeight="1" spans="2:3">
      <c r="B24" s="209">
        <v>21</v>
      </c>
      <c r="C24" s="210" t="s">
        <v>27</v>
      </c>
    </row>
    <row r="25" ht="28.45" customHeight="1" spans="2:3">
      <c r="B25" s="211">
        <v>22</v>
      </c>
      <c r="C25" s="210" t="s">
        <v>28</v>
      </c>
    </row>
    <row r="26" ht="23" customHeight="1" spans="2:3">
      <c r="B26" s="212">
        <v>23</v>
      </c>
      <c r="C26" s="78" t="s">
        <v>29</v>
      </c>
    </row>
    <row r="27" ht="23" customHeight="1" spans="2:3">
      <c r="B27" s="212">
        <v>24</v>
      </c>
      <c r="C27" s="78" t="s">
        <v>30</v>
      </c>
    </row>
    <row r="28" ht="23" customHeight="1" spans="2:3">
      <c r="B28" s="212">
        <v>25</v>
      </c>
      <c r="C28" s="78" t="s">
        <v>31</v>
      </c>
    </row>
  </sheetData>
  <mergeCells count="2">
    <mergeCell ref="B3:C3"/>
    <mergeCell ref="B1:C2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0" sqref="A10:C10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1" width="9.76666666666667" customWidth="1"/>
  </cols>
  <sheetData>
    <row r="1" ht="14.3" customHeight="1" spans="1:20">
      <c r="A1" s="42"/>
      <c r="S1" s="59" t="s">
        <v>354</v>
      </c>
      <c r="T1" s="59"/>
    </row>
    <row r="2" ht="41.45" customHeight="1" spans="1:20">
      <c r="A2" s="61" t="s">
        <v>23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</row>
    <row r="3" ht="18.8" customHeight="1" spans="1:20">
      <c r="A3" s="52" t="s">
        <v>71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60" t="s">
        <v>72</v>
      </c>
      <c r="T3" s="60"/>
    </row>
    <row r="4" ht="25.6" customHeight="1" spans="1:20">
      <c r="A4" s="53" t="s">
        <v>98</v>
      </c>
      <c r="B4" s="53"/>
      <c r="C4" s="53"/>
      <c r="D4" s="53" t="s">
        <v>132</v>
      </c>
      <c r="E4" s="53" t="s">
        <v>133</v>
      </c>
      <c r="F4" s="53" t="s">
        <v>162</v>
      </c>
      <c r="G4" s="53" t="s">
        <v>101</v>
      </c>
      <c r="H4" s="53"/>
      <c r="I4" s="53"/>
      <c r="J4" s="53"/>
      <c r="K4" s="53" t="s">
        <v>102</v>
      </c>
      <c r="L4" s="53"/>
      <c r="M4" s="53"/>
      <c r="N4" s="53"/>
      <c r="O4" s="53"/>
      <c r="P4" s="53"/>
      <c r="Q4" s="53"/>
      <c r="R4" s="53"/>
      <c r="S4" s="53"/>
      <c r="T4" s="53"/>
    </row>
    <row r="5" ht="43.7" customHeight="1" spans="1:20">
      <c r="A5" s="53" t="s">
        <v>106</v>
      </c>
      <c r="B5" s="53" t="s">
        <v>107</v>
      </c>
      <c r="C5" s="53" t="s">
        <v>108</v>
      </c>
      <c r="D5" s="53"/>
      <c r="E5" s="53"/>
      <c r="F5" s="53"/>
      <c r="G5" s="53" t="s">
        <v>75</v>
      </c>
      <c r="H5" s="53" t="s">
        <v>163</v>
      </c>
      <c r="I5" s="53" t="s">
        <v>164</v>
      </c>
      <c r="J5" s="53" t="s">
        <v>143</v>
      </c>
      <c r="K5" s="53" t="s">
        <v>75</v>
      </c>
      <c r="L5" s="53" t="s">
        <v>166</v>
      </c>
      <c r="M5" s="53" t="s">
        <v>167</v>
      </c>
      <c r="N5" s="53" t="s">
        <v>145</v>
      </c>
      <c r="O5" s="53" t="s">
        <v>168</v>
      </c>
      <c r="P5" s="53" t="s">
        <v>169</v>
      </c>
      <c r="Q5" s="53" t="s">
        <v>170</v>
      </c>
      <c r="R5" s="53" t="s">
        <v>141</v>
      </c>
      <c r="S5" s="53" t="s">
        <v>144</v>
      </c>
      <c r="T5" s="53" t="s">
        <v>148</v>
      </c>
    </row>
    <row r="6" ht="19.9" customHeight="1" spans="1:20">
      <c r="A6" s="56"/>
      <c r="B6" s="56"/>
      <c r="C6" s="56"/>
      <c r="D6" s="56"/>
      <c r="E6" s="56" t="s">
        <v>75</v>
      </c>
      <c r="F6" s="55">
        <v>0</v>
      </c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</row>
    <row r="7" ht="19.9" customHeight="1" spans="1:20">
      <c r="A7" s="56"/>
      <c r="B7" s="56"/>
      <c r="C7" s="56"/>
      <c r="D7" s="54"/>
      <c r="E7" s="54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</row>
    <row r="8" ht="19.9" customHeight="1" spans="1:20">
      <c r="A8" s="66"/>
      <c r="B8" s="66"/>
      <c r="C8" s="66"/>
      <c r="D8" s="64"/>
      <c r="E8" s="64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</row>
    <row r="9" ht="19.9" customHeight="1" spans="1:20">
      <c r="A9" s="67"/>
      <c r="B9" s="67"/>
      <c r="C9" s="67"/>
      <c r="D9" s="63"/>
      <c r="E9" s="68"/>
      <c r="F9" s="65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</row>
    <row r="10" spans="1:3">
      <c r="A10" s="33" t="s">
        <v>350</v>
      </c>
      <c r="B10" s="33"/>
      <c r="C10" s="33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C10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3" sqref="A13:C13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4.3" customHeight="1" spans="1:8">
      <c r="A1" s="42"/>
      <c r="H1" s="59" t="s">
        <v>355</v>
      </c>
    </row>
    <row r="2" ht="33.9" customHeight="1" spans="1:8">
      <c r="A2" s="61" t="s">
        <v>356</v>
      </c>
      <c r="B2" s="61"/>
      <c r="C2" s="61"/>
      <c r="D2" s="61"/>
      <c r="E2" s="61"/>
      <c r="F2" s="61"/>
      <c r="G2" s="61"/>
      <c r="H2" s="61"/>
    </row>
    <row r="3" ht="21.1" customHeight="1" spans="1:8">
      <c r="A3" s="52" t="s">
        <v>71</v>
      </c>
      <c r="B3" s="52"/>
      <c r="C3" s="52"/>
      <c r="D3" s="52"/>
      <c r="E3" s="52"/>
      <c r="F3" s="52"/>
      <c r="G3" s="52"/>
      <c r="H3" s="60" t="s">
        <v>72</v>
      </c>
    </row>
    <row r="4" ht="17.3" customHeight="1" spans="1:8">
      <c r="A4" s="53" t="s">
        <v>99</v>
      </c>
      <c r="B4" s="53" t="s">
        <v>100</v>
      </c>
      <c r="C4" s="53" t="s">
        <v>75</v>
      </c>
      <c r="D4" s="53" t="s">
        <v>357</v>
      </c>
      <c r="E4" s="53"/>
      <c r="F4" s="53"/>
      <c r="G4" s="53"/>
      <c r="H4" s="53" t="s">
        <v>102</v>
      </c>
    </row>
    <row r="5" ht="20.35" customHeight="1" spans="1:8">
      <c r="A5" s="53"/>
      <c r="B5" s="53"/>
      <c r="C5" s="53"/>
      <c r="D5" s="53" t="s">
        <v>78</v>
      </c>
      <c r="E5" s="53" t="s">
        <v>219</v>
      </c>
      <c r="F5" s="53"/>
      <c r="G5" s="53" t="s">
        <v>220</v>
      </c>
      <c r="H5" s="53"/>
    </row>
    <row r="6" ht="20.35" customHeight="1" spans="1:8">
      <c r="A6" s="53"/>
      <c r="B6" s="53"/>
      <c r="C6" s="53"/>
      <c r="D6" s="53"/>
      <c r="E6" s="53" t="s">
        <v>163</v>
      </c>
      <c r="F6" s="53" t="s">
        <v>143</v>
      </c>
      <c r="G6" s="53"/>
      <c r="H6" s="53"/>
    </row>
    <row r="7" ht="19.9" customHeight="1" spans="1:8">
      <c r="A7" s="56"/>
      <c r="B7" s="62" t="s">
        <v>75</v>
      </c>
      <c r="C7" s="55">
        <v>0</v>
      </c>
      <c r="D7" s="55"/>
      <c r="E7" s="55"/>
      <c r="F7" s="55"/>
      <c r="G7" s="55"/>
      <c r="H7" s="55"/>
    </row>
    <row r="8" ht="19.9" customHeight="1" spans="1:8">
      <c r="A8" s="54"/>
      <c r="B8" s="54"/>
      <c r="C8" s="55"/>
      <c r="D8" s="55"/>
      <c r="E8" s="55"/>
      <c r="F8" s="55"/>
      <c r="G8" s="55"/>
      <c r="H8" s="55"/>
    </row>
    <row r="9" ht="19.9" customHeight="1" spans="1:8">
      <c r="A9" s="64"/>
      <c r="B9" s="64"/>
      <c r="C9" s="55"/>
      <c r="D9" s="55"/>
      <c r="E9" s="55"/>
      <c r="F9" s="55"/>
      <c r="G9" s="55"/>
      <c r="H9" s="55"/>
    </row>
    <row r="10" ht="19.9" customHeight="1" spans="1:8">
      <c r="A10" s="64"/>
      <c r="B10" s="64"/>
      <c r="C10" s="55"/>
      <c r="D10" s="55"/>
      <c r="E10" s="55"/>
      <c r="F10" s="55"/>
      <c r="G10" s="55"/>
      <c r="H10" s="55"/>
    </row>
    <row r="11" ht="19.9" customHeight="1" spans="1:8">
      <c r="A11" s="64"/>
      <c r="B11" s="64"/>
      <c r="C11" s="55"/>
      <c r="D11" s="55"/>
      <c r="E11" s="55"/>
      <c r="F11" s="55"/>
      <c r="G11" s="55"/>
      <c r="H11" s="55"/>
    </row>
    <row r="12" ht="19.9" customHeight="1" spans="1:8">
      <c r="A12" s="63"/>
      <c r="B12" s="63"/>
      <c r="C12" s="58"/>
      <c r="D12" s="58"/>
      <c r="E12" s="65"/>
      <c r="F12" s="65"/>
      <c r="G12" s="65"/>
      <c r="H12" s="65"/>
    </row>
    <row r="13" spans="1:3">
      <c r="A13" s="33" t="s">
        <v>350</v>
      </c>
      <c r="B13" s="33"/>
      <c r="C13" s="33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3" sqref="A13:C13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4.3" customHeight="1" spans="1:8">
      <c r="A1" s="42"/>
      <c r="H1" s="59" t="s">
        <v>358</v>
      </c>
    </row>
    <row r="2" ht="33.9" customHeight="1" spans="1:8">
      <c r="A2" s="61" t="s">
        <v>25</v>
      </c>
      <c r="B2" s="61"/>
      <c r="C2" s="61"/>
      <c r="D2" s="61"/>
      <c r="E2" s="61"/>
      <c r="F2" s="61"/>
      <c r="G2" s="61"/>
      <c r="H2" s="61"/>
    </row>
    <row r="3" ht="21.1" customHeight="1" spans="1:8">
      <c r="A3" s="52" t="s">
        <v>71</v>
      </c>
      <c r="B3" s="52"/>
      <c r="C3" s="52"/>
      <c r="D3" s="52"/>
      <c r="E3" s="52"/>
      <c r="F3" s="52"/>
      <c r="G3" s="52"/>
      <c r="H3" s="60" t="s">
        <v>72</v>
      </c>
    </row>
    <row r="4" ht="18.05" customHeight="1" spans="1:8">
      <c r="A4" s="53" t="s">
        <v>99</v>
      </c>
      <c r="B4" s="53" t="s">
        <v>100</v>
      </c>
      <c r="C4" s="53" t="s">
        <v>75</v>
      </c>
      <c r="D4" s="53" t="s">
        <v>359</v>
      </c>
      <c r="E4" s="53"/>
      <c r="F4" s="53"/>
      <c r="G4" s="53"/>
      <c r="H4" s="53" t="s">
        <v>102</v>
      </c>
    </row>
    <row r="5" ht="16.55" customHeight="1" spans="1:8">
      <c r="A5" s="53"/>
      <c r="B5" s="53"/>
      <c r="C5" s="53"/>
      <c r="D5" s="53" t="s">
        <v>78</v>
      </c>
      <c r="E5" s="53" t="s">
        <v>219</v>
      </c>
      <c r="F5" s="53"/>
      <c r="G5" s="53" t="s">
        <v>220</v>
      </c>
      <c r="H5" s="53"/>
    </row>
    <row r="6" ht="21.1" customHeight="1" spans="1:8">
      <c r="A6" s="53"/>
      <c r="B6" s="53"/>
      <c r="C6" s="53"/>
      <c r="D6" s="53"/>
      <c r="E6" s="53" t="s">
        <v>163</v>
      </c>
      <c r="F6" s="53" t="s">
        <v>143</v>
      </c>
      <c r="G6" s="53"/>
      <c r="H6" s="53"/>
    </row>
    <row r="7" ht="19.9" customHeight="1" spans="1:8">
      <c r="A7" s="56"/>
      <c r="B7" s="62" t="s">
        <v>75</v>
      </c>
      <c r="C7" s="55">
        <v>0</v>
      </c>
      <c r="D7" s="55"/>
      <c r="E7" s="55"/>
      <c r="F7" s="55"/>
      <c r="G7" s="55"/>
      <c r="H7" s="55"/>
    </row>
    <row r="8" ht="19.9" customHeight="1" spans="1:8">
      <c r="A8" s="54"/>
      <c r="B8" s="54"/>
      <c r="C8" s="55"/>
      <c r="D8" s="55"/>
      <c r="E8" s="55"/>
      <c r="F8" s="55"/>
      <c r="G8" s="55"/>
      <c r="H8" s="55"/>
    </row>
    <row r="9" ht="19.9" customHeight="1" spans="1:8">
      <c r="A9" s="64"/>
      <c r="B9" s="64"/>
      <c r="C9" s="55"/>
      <c r="D9" s="55"/>
      <c r="E9" s="55"/>
      <c r="F9" s="55"/>
      <c r="G9" s="55"/>
      <c r="H9" s="55"/>
    </row>
    <row r="10" ht="19.9" customHeight="1" spans="1:8">
      <c r="A10" s="64"/>
      <c r="B10" s="64"/>
      <c r="C10" s="55"/>
      <c r="D10" s="55"/>
      <c r="E10" s="55"/>
      <c r="F10" s="55"/>
      <c r="G10" s="55"/>
      <c r="H10" s="55"/>
    </row>
    <row r="11" ht="19.9" customHeight="1" spans="1:8">
      <c r="A11" s="64"/>
      <c r="B11" s="64"/>
      <c r="C11" s="55"/>
      <c r="D11" s="55"/>
      <c r="E11" s="55"/>
      <c r="F11" s="55"/>
      <c r="G11" s="55"/>
      <c r="H11" s="55"/>
    </row>
    <row r="12" ht="19.9" customHeight="1" spans="1:8">
      <c r="A12" s="63"/>
      <c r="B12" s="63"/>
      <c r="C12" s="58"/>
      <c r="D12" s="58"/>
      <c r="E12" s="65"/>
      <c r="F12" s="65"/>
      <c r="G12" s="65"/>
      <c r="H12" s="65"/>
    </row>
    <row r="13" spans="1:3">
      <c r="A13" s="33" t="s">
        <v>350</v>
      </c>
      <c r="B13" s="33"/>
      <c r="C13" s="33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A1" sqref="A1"/>
    </sheetView>
  </sheetViews>
  <sheetFormatPr defaultColWidth="10" defaultRowHeight="13.5"/>
  <cols>
    <col min="1" max="1" width="10.0416666666667" customWidth="1"/>
    <col min="2" max="2" width="21.7083333333333" customWidth="1"/>
    <col min="3" max="3" width="13.3" customWidth="1"/>
    <col min="4" max="5" width="7.775" customWidth="1"/>
    <col min="6" max="14" width="7.69166666666667" customWidth="1"/>
    <col min="15" max="17" width="9.76666666666667" customWidth="1"/>
  </cols>
  <sheetData>
    <row r="1" ht="14.3" customHeight="1" spans="1:14">
      <c r="A1" s="42"/>
      <c r="M1" s="59" t="s">
        <v>360</v>
      </c>
      <c r="N1" s="59"/>
    </row>
    <row r="2" ht="39.9" customHeight="1" spans="1:14">
      <c r="A2" s="61" t="s">
        <v>26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ht="15.8" customHeight="1" spans="1:14">
      <c r="A3" s="52" t="s">
        <v>71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60" t="s">
        <v>72</v>
      </c>
      <c r="N3" s="60"/>
    </row>
    <row r="4" ht="22.75" customHeight="1" spans="1:14">
      <c r="A4" s="53" t="s">
        <v>132</v>
      </c>
      <c r="B4" s="53" t="s">
        <v>361</v>
      </c>
      <c r="C4" s="53" t="s">
        <v>362</v>
      </c>
      <c r="D4" s="53"/>
      <c r="E4" s="53"/>
      <c r="F4" s="53"/>
      <c r="G4" s="53"/>
      <c r="H4" s="53"/>
      <c r="I4" s="53"/>
      <c r="J4" s="53"/>
      <c r="K4" s="53"/>
      <c r="L4" s="53"/>
      <c r="M4" s="53" t="s">
        <v>363</v>
      </c>
      <c r="N4" s="53"/>
    </row>
    <row r="5" ht="27.85" customHeight="1" spans="1:14">
      <c r="A5" s="53"/>
      <c r="B5" s="53"/>
      <c r="C5" s="53" t="s">
        <v>364</v>
      </c>
      <c r="D5" s="53" t="s">
        <v>79</v>
      </c>
      <c r="E5" s="53"/>
      <c r="F5" s="53"/>
      <c r="G5" s="53"/>
      <c r="H5" s="53"/>
      <c r="I5" s="53"/>
      <c r="J5" s="53" t="s">
        <v>365</v>
      </c>
      <c r="K5" s="53" t="s">
        <v>81</v>
      </c>
      <c r="L5" s="53" t="s">
        <v>82</v>
      </c>
      <c r="M5" s="53" t="s">
        <v>366</v>
      </c>
      <c r="N5" s="53" t="s">
        <v>367</v>
      </c>
    </row>
    <row r="6" ht="39.15" customHeight="1" spans="1:14">
      <c r="A6" s="53"/>
      <c r="B6" s="53"/>
      <c r="C6" s="53"/>
      <c r="D6" s="53" t="s">
        <v>368</v>
      </c>
      <c r="E6" s="53" t="s">
        <v>369</v>
      </c>
      <c r="F6" s="53" t="s">
        <v>370</v>
      </c>
      <c r="G6" s="53" t="s">
        <v>371</v>
      </c>
      <c r="H6" s="53" t="s">
        <v>372</v>
      </c>
      <c r="I6" s="53" t="s">
        <v>373</v>
      </c>
      <c r="J6" s="53"/>
      <c r="K6" s="53"/>
      <c r="L6" s="53"/>
      <c r="M6" s="53"/>
      <c r="N6" s="53"/>
    </row>
    <row r="7" ht="19.9" customHeight="1" spans="1:14">
      <c r="A7" s="56"/>
      <c r="B7" s="62" t="s">
        <v>75</v>
      </c>
      <c r="C7" s="55">
        <v>7372.9</v>
      </c>
      <c r="D7" s="55">
        <v>7372.9</v>
      </c>
      <c r="E7" s="55">
        <v>7372.9</v>
      </c>
      <c r="F7" s="55"/>
      <c r="G7" s="55"/>
      <c r="H7" s="55"/>
      <c r="I7" s="55"/>
      <c r="J7" s="55"/>
      <c r="K7" s="55"/>
      <c r="L7" s="55"/>
      <c r="M7" s="55">
        <v>7372.9</v>
      </c>
      <c r="N7" s="56"/>
    </row>
    <row r="8" ht="19.9" customHeight="1" spans="1:14">
      <c r="A8" s="54" t="s">
        <v>94</v>
      </c>
      <c r="B8" s="54" t="s">
        <v>4</v>
      </c>
      <c r="C8" s="55">
        <v>7372.9</v>
      </c>
      <c r="D8" s="55">
        <v>7372.9</v>
      </c>
      <c r="E8" s="55">
        <v>7372.9</v>
      </c>
      <c r="F8" s="55"/>
      <c r="G8" s="55"/>
      <c r="H8" s="55"/>
      <c r="I8" s="55"/>
      <c r="J8" s="55"/>
      <c r="K8" s="55"/>
      <c r="L8" s="55"/>
      <c r="M8" s="55">
        <v>7372.9</v>
      </c>
      <c r="N8" s="56"/>
    </row>
    <row r="9" ht="19.9" customHeight="1" spans="1:14">
      <c r="A9" s="63" t="s">
        <v>374</v>
      </c>
      <c r="B9" s="63" t="s">
        <v>375</v>
      </c>
      <c r="C9" s="58">
        <v>110</v>
      </c>
      <c r="D9" s="58">
        <v>110</v>
      </c>
      <c r="E9" s="58">
        <v>110</v>
      </c>
      <c r="F9" s="58"/>
      <c r="G9" s="58"/>
      <c r="H9" s="58"/>
      <c r="I9" s="58"/>
      <c r="J9" s="58"/>
      <c r="K9" s="58"/>
      <c r="L9" s="58"/>
      <c r="M9" s="58">
        <v>110</v>
      </c>
      <c r="N9" s="57"/>
    </row>
    <row r="10" ht="19.9" customHeight="1" spans="1:14">
      <c r="A10" s="63" t="s">
        <v>374</v>
      </c>
      <c r="B10" s="63" t="s">
        <v>376</v>
      </c>
      <c r="C10" s="58">
        <v>229</v>
      </c>
      <c r="D10" s="58">
        <v>229</v>
      </c>
      <c r="E10" s="58">
        <v>229</v>
      </c>
      <c r="F10" s="58"/>
      <c r="G10" s="58"/>
      <c r="H10" s="58"/>
      <c r="I10" s="58"/>
      <c r="J10" s="58"/>
      <c r="K10" s="58"/>
      <c r="L10" s="58"/>
      <c r="M10" s="58">
        <v>229</v>
      </c>
      <c r="N10" s="57"/>
    </row>
    <row r="11" ht="19.9" customHeight="1" spans="1:14">
      <c r="A11" s="63" t="s">
        <v>374</v>
      </c>
      <c r="B11" s="63" t="s">
        <v>377</v>
      </c>
      <c r="C11" s="58">
        <v>181</v>
      </c>
      <c r="D11" s="58">
        <v>181</v>
      </c>
      <c r="E11" s="58">
        <v>181</v>
      </c>
      <c r="F11" s="58"/>
      <c r="G11" s="58"/>
      <c r="H11" s="58"/>
      <c r="I11" s="58"/>
      <c r="J11" s="58"/>
      <c r="K11" s="58"/>
      <c r="L11" s="58"/>
      <c r="M11" s="58">
        <v>181</v>
      </c>
      <c r="N11" s="57"/>
    </row>
    <row r="12" ht="19.9" customHeight="1" spans="1:14">
      <c r="A12" s="63" t="s">
        <v>374</v>
      </c>
      <c r="B12" s="63" t="s">
        <v>378</v>
      </c>
      <c r="C12" s="58">
        <v>1000</v>
      </c>
      <c r="D12" s="58">
        <v>1000</v>
      </c>
      <c r="E12" s="58">
        <v>1000</v>
      </c>
      <c r="F12" s="58"/>
      <c r="G12" s="58"/>
      <c r="H12" s="58"/>
      <c r="I12" s="58"/>
      <c r="J12" s="58"/>
      <c r="K12" s="58"/>
      <c r="L12" s="58"/>
      <c r="M12" s="58">
        <v>1000</v>
      </c>
      <c r="N12" s="57"/>
    </row>
    <row r="13" ht="19.9" customHeight="1" spans="1:14">
      <c r="A13" s="63" t="s">
        <v>374</v>
      </c>
      <c r="B13" s="63" t="s">
        <v>379</v>
      </c>
      <c r="C13" s="58">
        <v>123</v>
      </c>
      <c r="D13" s="58">
        <v>123</v>
      </c>
      <c r="E13" s="58">
        <v>123</v>
      </c>
      <c r="F13" s="58"/>
      <c r="G13" s="58"/>
      <c r="H13" s="58"/>
      <c r="I13" s="58"/>
      <c r="J13" s="58"/>
      <c r="K13" s="58"/>
      <c r="L13" s="58"/>
      <c r="M13" s="58">
        <v>123</v>
      </c>
      <c r="N13" s="57"/>
    </row>
    <row r="14" ht="24.85" customHeight="1" spans="1:14">
      <c r="A14" s="63" t="s">
        <v>374</v>
      </c>
      <c r="B14" s="63" t="s">
        <v>380</v>
      </c>
      <c r="C14" s="58">
        <v>3280</v>
      </c>
      <c r="D14" s="58">
        <v>3280</v>
      </c>
      <c r="E14" s="58">
        <v>3280</v>
      </c>
      <c r="F14" s="58"/>
      <c r="G14" s="58"/>
      <c r="H14" s="58"/>
      <c r="I14" s="58"/>
      <c r="J14" s="58"/>
      <c r="K14" s="58"/>
      <c r="L14" s="58"/>
      <c r="M14" s="58">
        <v>3280</v>
      </c>
      <c r="N14" s="57"/>
    </row>
    <row r="15" ht="19.9" customHeight="1" spans="1:14">
      <c r="A15" s="63" t="s">
        <v>374</v>
      </c>
      <c r="B15" s="63" t="s">
        <v>381</v>
      </c>
      <c r="C15" s="58">
        <v>90</v>
      </c>
      <c r="D15" s="58">
        <v>90</v>
      </c>
      <c r="E15" s="58">
        <v>90</v>
      </c>
      <c r="F15" s="58"/>
      <c r="G15" s="58"/>
      <c r="H15" s="58"/>
      <c r="I15" s="58"/>
      <c r="J15" s="58"/>
      <c r="K15" s="58"/>
      <c r="L15" s="58"/>
      <c r="M15" s="58">
        <v>90</v>
      </c>
      <c r="N15" s="57"/>
    </row>
    <row r="16" ht="19.9" customHeight="1" spans="1:14">
      <c r="A16" s="63" t="s">
        <v>374</v>
      </c>
      <c r="B16" s="63" t="s">
        <v>382</v>
      </c>
      <c r="C16" s="58">
        <v>1500</v>
      </c>
      <c r="D16" s="58">
        <v>1500</v>
      </c>
      <c r="E16" s="58">
        <v>1500</v>
      </c>
      <c r="F16" s="58"/>
      <c r="G16" s="58"/>
      <c r="H16" s="58"/>
      <c r="I16" s="58"/>
      <c r="J16" s="58"/>
      <c r="K16" s="58"/>
      <c r="L16" s="58"/>
      <c r="M16" s="58">
        <v>1500</v>
      </c>
      <c r="N16" s="57"/>
    </row>
    <row r="17" ht="19.9" customHeight="1" spans="1:14">
      <c r="A17" s="63" t="s">
        <v>374</v>
      </c>
      <c r="B17" s="63" t="s">
        <v>383</v>
      </c>
      <c r="C17" s="58">
        <v>102</v>
      </c>
      <c r="D17" s="58">
        <v>102</v>
      </c>
      <c r="E17" s="58">
        <v>102</v>
      </c>
      <c r="F17" s="58"/>
      <c r="G17" s="58"/>
      <c r="H17" s="58"/>
      <c r="I17" s="58"/>
      <c r="J17" s="58"/>
      <c r="K17" s="58"/>
      <c r="L17" s="58"/>
      <c r="M17" s="58">
        <v>102</v>
      </c>
      <c r="N17" s="57"/>
    </row>
    <row r="18" ht="19.9" customHeight="1" spans="1:14">
      <c r="A18" s="63" t="s">
        <v>374</v>
      </c>
      <c r="B18" s="63" t="s">
        <v>384</v>
      </c>
      <c r="C18" s="58">
        <v>60</v>
      </c>
      <c r="D18" s="58">
        <v>60</v>
      </c>
      <c r="E18" s="58">
        <v>60</v>
      </c>
      <c r="F18" s="58"/>
      <c r="G18" s="58"/>
      <c r="H18" s="58"/>
      <c r="I18" s="58"/>
      <c r="J18" s="58"/>
      <c r="K18" s="58"/>
      <c r="L18" s="58"/>
      <c r="M18" s="58">
        <v>60</v>
      </c>
      <c r="N18" s="57"/>
    </row>
    <row r="19" ht="19.9" customHeight="1" spans="1:14">
      <c r="A19" s="63" t="s">
        <v>374</v>
      </c>
      <c r="B19" s="63" t="s">
        <v>385</v>
      </c>
      <c r="C19" s="58">
        <v>100</v>
      </c>
      <c r="D19" s="58">
        <v>100</v>
      </c>
      <c r="E19" s="58">
        <v>100</v>
      </c>
      <c r="F19" s="58"/>
      <c r="G19" s="58"/>
      <c r="H19" s="58"/>
      <c r="I19" s="58"/>
      <c r="J19" s="58"/>
      <c r="K19" s="58"/>
      <c r="L19" s="58"/>
      <c r="M19" s="58">
        <v>100</v>
      </c>
      <c r="N19" s="57"/>
    </row>
    <row r="20" ht="19.9" customHeight="1" spans="1:14">
      <c r="A20" s="63" t="s">
        <v>374</v>
      </c>
      <c r="B20" s="63" t="s">
        <v>386</v>
      </c>
      <c r="C20" s="58">
        <v>103</v>
      </c>
      <c r="D20" s="58">
        <v>103</v>
      </c>
      <c r="E20" s="58">
        <v>103</v>
      </c>
      <c r="F20" s="58"/>
      <c r="G20" s="58"/>
      <c r="H20" s="58"/>
      <c r="I20" s="58"/>
      <c r="J20" s="58"/>
      <c r="K20" s="58"/>
      <c r="L20" s="58"/>
      <c r="M20" s="58">
        <v>103</v>
      </c>
      <c r="N20" s="57"/>
    </row>
    <row r="21" ht="19.9" customHeight="1" spans="1:14">
      <c r="A21" s="63" t="s">
        <v>374</v>
      </c>
      <c r="B21" s="63" t="s">
        <v>387</v>
      </c>
      <c r="C21" s="58">
        <v>50</v>
      </c>
      <c r="D21" s="58">
        <v>50</v>
      </c>
      <c r="E21" s="58">
        <v>50</v>
      </c>
      <c r="F21" s="58"/>
      <c r="G21" s="58"/>
      <c r="H21" s="58"/>
      <c r="I21" s="58"/>
      <c r="J21" s="58"/>
      <c r="K21" s="58"/>
      <c r="L21" s="58"/>
      <c r="M21" s="58">
        <v>50</v>
      </c>
      <c r="N21" s="57"/>
    </row>
    <row r="22" ht="19.9" customHeight="1" spans="1:14">
      <c r="A22" s="63" t="s">
        <v>374</v>
      </c>
      <c r="B22" s="63" t="s">
        <v>388</v>
      </c>
      <c r="C22" s="58">
        <v>76.9</v>
      </c>
      <c r="D22" s="58">
        <v>76.9</v>
      </c>
      <c r="E22" s="58">
        <v>76.9</v>
      </c>
      <c r="F22" s="58"/>
      <c r="G22" s="58"/>
      <c r="H22" s="58"/>
      <c r="I22" s="58"/>
      <c r="J22" s="58"/>
      <c r="K22" s="58"/>
      <c r="L22" s="58"/>
      <c r="M22" s="58">
        <v>76.9</v>
      </c>
      <c r="N22" s="57"/>
    </row>
    <row r="23" ht="19.9" customHeight="1" spans="1:14">
      <c r="A23" s="63" t="s">
        <v>374</v>
      </c>
      <c r="B23" s="63" t="s">
        <v>389</v>
      </c>
      <c r="C23" s="58">
        <v>368</v>
      </c>
      <c r="D23" s="58">
        <v>368</v>
      </c>
      <c r="E23" s="58">
        <v>368</v>
      </c>
      <c r="F23" s="58"/>
      <c r="G23" s="58"/>
      <c r="H23" s="58"/>
      <c r="I23" s="58"/>
      <c r="J23" s="58"/>
      <c r="K23" s="58"/>
      <c r="L23" s="58"/>
      <c r="M23" s="58">
        <v>368</v>
      </c>
      <c r="N23" s="57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2"/>
  <sheetViews>
    <sheetView workbookViewId="0">
      <pane ySplit="5" topLeftCell="A6" activePane="bottomLeft" state="frozen"/>
      <selection/>
      <selection pane="bottomLeft" activeCell="A3" sqref="A3:K3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8.41666666666667" customWidth="1"/>
    <col min="6" max="6" width="8.55" customWidth="1"/>
    <col min="7" max="7" width="11.9416666666667" customWidth="1"/>
    <col min="8" max="8" width="21.575" customWidth="1"/>
    <col min="9" max="9" width="11.125" customWidth="1"/>
    <col min="10" max="10" width="11.5333333333333" customWidth="1"/>
    <col min="11" max="11" width="9.225" customWidth="1"/>
    <col min="12" max="12" width="9.76666666666667" customWidth="1"/>
    <col min="13" max="13" width="15.2" customWidth="1"/>
    <col min="14" max="17" width="9.76666666666667" customWidth="1"/>
  </cols>
  <sheetData>
    <row r="1" ht="14.3" customHeight="1" spans="1:13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59" t="s">
        <v>390</v>
      </c>
    </row>
    <row r="2" ht="33.15" customHeight="1" spans="1:13">
      <c r="A2" s="42"/>
      <c r="B2" s="42"/>
      <c r="C2" s="51" t="s">
        <v>27</v>
      </c>
      <c r="D2" s="51"/>
      <c r="E2" s="51"/>
      <c r="F2" s="51"/>
      <c r="G2" s="51"/>
      <c r="H2" s="51"/>
      <c r="I2" s="51"/>
      <c r="J2" s="51"/>
      <c r="K2" s="51"/>
      <c r="L2" s="51"/>
      <c r="M2" s="51"/>
    </row>
    <row r="3" ht="18.8" customHeight="1" spans="1:13">
      <c r="A3" s="52" t="s">
        <v>71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60" t="s">
        <v>72</v>
      </c>
      <c r="M3" s="60"/>
    </row>
    <row r="4" ht="29.35" customHeight="1" spans="1:13">
      <c r="A4" s="53" t="s">
        <v>132</v>
      </c>
      <c r="B4" s="53" t="s">
        <v>391</v>
      </c>
      <c r="C4" s="53" t="s">
        <v>392</v>
      </c>
      <c r="D4" s="53" t="s">
        <v>393</v>
      </c>
      <c r="E4" s="53" t="s">
        <v>394</v>
      </c>
      <c r="F4" s="53"/>
      <c r="G4" s="53"/>
      <c r="H4" s="53"/>
      <c r="I4" s="53"/>
      <c r="J4" s="53"/>
      <c r="K4" s="53"/>
      <c r="L4" s="53"/>
      <c r="M4" s="53"/>
    </row>
    <row r="5" ht="31.65" customHeight="1" spans="1:13">
      <c r="A5" s="53"/>
      <c r="B5" s="53"/>
      <c r="C5" s="53"/>
      <c r="D5" s="53"/>
      <c r="E5" s="53" t="s">
        <v>395</v>
      </c>
      <c r="F5" s="53" t="s">
        <v>396</v>
      </c>
      <c r="G5" s="53" t="s">
        <v>397</v>
      </c>
      <c r="H5" s="53" t="s">
        <v>398</v>
      </c>
      <c r="I5" s="53" t="s">
        <v>399</v>
      </c>
      <c r="J5" s="53" t="s">
        <v>400</v>
      </c>
      <c r="K5" s="53" t="s">
        <v>401</v>
      </c>
      <c r="L5" s="53" t="s">
        <v>402</v>
      </c>
      <c r="M5" s="53" t="s">
        <v>403</v>
      </c>
    </row>
    <row r="6" ht="24.85" customHeight="1" spans="1:13">
      <c r="A6" s="54" t="s">
        <v>2</v>
      </c>
      <c r="B6" s="54" t="s">
        <v>4</v>
      </c>
      <c r="C6" s="55">
        <v>7372.9</v>
      </c>
      <c r="D6" s="56"/>
      <c r="E6" s="56"/>
      <c r="F6" s="56"/>
      <c r="G6" s="56"/>
      <c r="H6" s="56"/>
      <c r="I6" s="56"/>
      <c r="J6" s="56"/>
      <c r="K6" s="56"/>
      <c r="L6" s="56"/>
      <c r="M6" s="56"/>
    </row>
    <row r="7" ht="37.65" customHeight="1" spans="1:13">
      <c r="A7" s="57" t="s">
        <v>95</v>
      </c>
      <c r="B7" s="57" t="s">
        <v>404</v>
      </c>
      <c r="C7" s="58">
        <v>102</v>
      </c>
      <c r="D7" s="57" t="s">
        <v>405</v>
      </c>
      <c r="E7" s="56" t="s">
        <v>406</v>
      </c>
      <c r="F7" s="57" t="s">
        <v>407</v>
      </c>
      <c r="G7" s="57" t="s">
        <v>408</v>
      </c>
      <c r="H7" s="57" t="s">
        <v>409</v>
      </c>
      <c r="I7" s="57" t="s">
        <v>410</v>
      </c>
      <c r="J7" s="57" t="s">
        <v>408</v>
      </c>
      <c r="K7" s="57" t="s">
        <v>411</v>
      </c>
      <c r="L7" s="57" t="s">
        <v>412</v>
      </c>
      <c r="M7" s="57"/>
    </row>
    <row r="8" ht="37.65" customHeight="1" spans="1:13">
      <c r="A8" s="57"/>
      <c r="B8" s="57"/>
      <c r="C8" s="58"/>
      <c r="D8" s="57"/>
      <c r="E8" s="56"/>
      <c r="F8" s="57" t="s">
        <v>413</v>
      </c>
      <c r="G8" s="57" t="s">
        <v>414</v>
      </c>
      <c r="H8" s="57" t="s">
        <v>415</v>
      </c>
      <c r="I8" s="57" t="s">
        <v>416</v>
      </c>
      <c r="J8" s="57" t="s">
        <v>414</v>
      </c>
      <c r="K8" s="57" t="s">
        <v>411</v>
      </c>
      <c r="L8" s="57" t="s">
        <v>412</v>
      </c>
      <c r="M8" s="57"/>
    </row>
    <row r="9" ht="37.65" customHeight="1" spans="1:13">
      <c r="A9" s="57"/>
      <c r="B9" s="57"/>
      <c r="C9" s="58"/>
      <c r="D9" s="57"/>
      <c r="E9" s="56"/>
      <c r="F9" s="57" t="s">
        <v>417</v>
      </c>
      <c r="G9" s="57" t="s">
        <v>418</v>
      </c>
      <c r="H9" s="57" t="s">
        <v>419</v>
      </c>
      <c r="I9" s="57" t="s">
        <v>418</v>
      </c>
      <c r="J9" s="57" t="s">
        <v>418</v>
      </c>
      <c r="K9" s="57" t="s">
        <v>411</v>
      </c>
      <c r="L9" s="57" t="s">
        <v>412</v>
      </c>
      <c r="M9" s="57"/>
    </row>
    <row r="10" ht="37.65" customHeight="1" spans="1:13">
      <c r="A10" s="57"/>
      <c r="B10" s="57"/>
      <c r="C10" s="58"/>
      <c r="D10" s="57"/>
      <c r="E10" s="56"/>
      <c r="F10" s="57" t="s">
        <v>420</v>
      </c>
      <c r="G10" s="57" t="s">
        <v>421</v>
      </c>
      <c r="H10" s="57" t="s">
        <v>422</v>
      </c>
      <c r="I10" s="57" t="s">
        <v>418</v>
      </c>
      <c r="J10" s="57" t="s">
        <v>421</v>
      </c>
      <c r="K10" s="57" t="s">
        <v>411</v>
      </c>
      <c r="L10" s="57" t="s">
        <v>412</v>
      </c>
      <c r="M10" s="57"/>
    </row>
    <row r="11" ht="37.65" customHeight="1" spans="1:13">
      <c r="A11" s="57"/>
      <c r="B11" s="57"/>
      <c r="C11" s="58"/>
      <c r="D11" s="57"/>
      <c r="E11" s="56"/>
      <c r="F11" s="57" t="s">
        <v>423</v>
      </c>
      <c r="G11" s="57" t="s">
        <v>424</v>
      </c>
      <c r="H11" s="57" t="s">
        <v>425</v>
      </c>
      <c r="I11" s="57" t="s">
        <v>426</v>
      </c>
      <c r="J11" s="57" t="s">
        <v>424</v>
      </c>
      <c r="K11" s="57" t="s">
        <v>411</v>
      </c>
      <c r="L11" s="57" t="s">
        <v>412</v>
      </c>
      <c r="M11" s="57"/>
    </row>
    <row r="12" ht="37.65" customHeight="1" spans="1:13">
      <c r="A12" s="57"/>
      <c r="B12" s="57"/>
      <c r="C12" s="58"/>
      <c r="D12" s="57"/>
      <c r="E12" s="56"/>
      <c r="F12" s="57" t="s">
        <v>427</v>
      </c>
      <c r="G12" s="57" t="s">
        <v>428</v>
      </c>
      <c r="H12" s="57" t="s">
        <v>429</v>
      </c>
      <c r="I12" s="57" t="s">
        <v>416</v>
      </c>
      <c r="J12" s="57" t="s">
        <v>428</v>
      </c>
      <c r="K12" s="57" t="s">
        <v>411</v>
      </c>
      <c r="L12" s="57" t="s">
        <v>412</v>
      </c>
      <c r="M12" s="57"/>
    </row>
    <row r="13" ht="37.65" customHeight="1" spans="1:13">
      <c r="A13" s="57"/>
      <c r="B13" s="57"/>
      <c r="C13" s="58"/>
      <c r="D13" s="57"/>
      <c r="E13" s="56" t="s">
        <v>430</v>
      </c>
      <c r="F13" s="57" t="s">
        <v>431</v>
      </c>
      <c r="G13" s="57" t="s">
        <v>432</v>
      </c>
      <c r="H13" s="57" t="s">
        <v>433</v>
      </c>
      <c r="I13" s="57" t="s">
        <v>410</v>
      </c>
      <c r="J13" s="57" t="s">
        <v>432</v>
      </c>
      <c r="K13" s="57" t="s">
        <v>411</v>
      </c>
      <c r="L13" s="57" t="s">
        <v>412</v>
      </c>
      <c r="M13" s="57"/>
    </row>
    <row r="14" ht="37.65" customHeight="1" spans="1:13">
      <c r="A14" s="57"/>
      <c r="B14" s="57"/>
      <c r="C14" s="58"/>
      <c r="D14" s="57"/>
      <c r="E14" s="56"/>
      <c r="F14" s="57" t="s">
        <v>434</v>
      </c>
      <c r="G14" s="57" t="s">
        <v>435</v>
      </c>
      <c r="H14" s="57" t="s">
        <v>436</v>
      </c>
      <c r="I14" s="57" t="s">
        <v>437</v>
      </c>
      <c r="J14" s="57" t="s">
        <v>435</v>
      </c>
      <c r="K14" s="57" t="s">
        <v>411</v>
      </c>
      <c r="L14" s="57" t="s">
        <v>412</v>
      </c>
      <c r="M14" s="57"/>
    </row>
    <row r="15" ht="37.65" customHeight="1" spans="1:13">
      <c r="A15" s="57"/>
      <c r="B15" s="57"/>
      <c r="C15" s="58"/>
      <c r="D15" s="57"/>
      <c r="E15" s="56"/>
      <c r="F15" s="57" t="s">
        <v>438</v>
      </c>
      <c r="G15" s="57" t="s">
        <v>439</v>
      </c>
      <c r="H15" s="57" t="s">
        <v>440</v>
      </c>
      <c r="I15" s="57" t="s">
        <v>441</v>
      </c>
      <c r="J15" s="57" t="s">
        <v>439</v>
      </c>
      <c r="K15" s="57" t="s">
        <v>411</v>
      </c>
      <c r="L15" s="57" t="s">
        <v>412</v>
      </c>
      <c r="M15" s="57"/>
    </row>
    <row r="16" ht="37.65" customHeight="1" spans="1:13">
      <c r="A16" s="57"/>
      <c r="B16" s="57"/>
      <c r="C16" s="58"/>
      <c r="D16" s="57"/>
      <c r="E16" s="56" t="s">
        <v>442</v>
      </c>
      <c r="F16" s="57" t="s">
        <v>443</v>
      </c>
      <c r="G16" s="57" t="s">
        <v>444</v>
      </c>
      <c r="H16" s="57" t="s">
        <v>445</v>
      </c>
      <c r="I16" s="57" t="s">
        <v>446</v>
      </c>
      <c r="J16" s="57" t="s">
        <v>444</v>
      </c>
      <c r="K16" s="57" t="s">
        <v>411</v>
      </c>
      <c r="L16" s="57" t="s">
        <v>412</v>
      </c>
      <c r="M16" s="57"/>
    </row>
    <row r="17" ht="37.65" customHeight="1" spans="1:13">
      <c r="A17" s="57" t="s">
        <v>95</v>
      </c>
      <c r="B17" s="57" t="s">
        <v>447</v>
      </c>
      <c r="C17" s="58">
        <v>229</v>
      </c>
      <c r="D17" s="57" t="s">
        <v>448</v>
      </c>
      <c r="E17" s="56" t="s">
        <v>449</v>
      </c>
      <c r="F17" s="57" t="s">
        <v>417</v>
      </c>
      <c r="G17" s="57" t="s">
        <v>411</v>
      </c>
      <c r="H17" s="57" t="s">
        <v>411</v>
      </c>
      <c r="I17" s="57" t="s">
        <v>411</v>
      </c>
      <c r="J17" s="57"/>
      <c r="K17" s="57"/>
      <c r="L17" s="57"/>
      <c r="M17" s="57"/>
    </row>
    <row r="18" ht="37.65" customHeight="1" spans="1:13">
      <c r="A18" s="57"/>
      <c r="B18" s="57"/>
      <c r="C18" s="58"/>
      <c r="D18" s="57"/>
      <c r="E18" s="56"/>
      <c r="F18" s="57" t="s">
        <v>420</v>
      </c>
      <c r="G18" s="57" t="s">
        <v>411</v>
      </c>
      <c r="H18" s="57" t="s">
        <v>411</v>
      </c>
      <c r="I18" s="57" t="s">
        <v>411</v>
      </c>
      <c r="J18" s="57"/>
      <c r="K18" s="57"/>
      <c r="L18" s="57"/>
      <c r="M18" s="57"/>
    </row>
    <row r="19" ht="37.65" customHeight="1" spans="1:13">
      <c r="A19" s="57"/>
      <c r="B19" s="57"/>
      <c r="C19" s="58"/>
      <c r="D19" s="57"/>
      <c r="E19" s="56"/>
      <c r="F19" s="57" t="s">
        <v>423</v>
      </c>
      <c r="G19" s="57" t="s">
        <v>411</v>
      </c>
      <c r="H19" s="57" t="s">
        <v>411</v>
      </c>
      <c r="I19" s="57" t="s">
        <v>411</v>
      </c>
      <c r="J19" s="57"/>
      <c r="K19" s="57"/>
      <c r="L19" s="57"/>
      <c r="M19" s="57"/>
    </row>
    <row r="20" ht="37.65" customHeight="1" spans="1:13">
      <c r="A20" s="57"/>
      <c r="B20" s="57"/>
      <c r="C20" s="58"/>
      <c r="D20" s="57"/>
      <c r="E20" s="56" t="s">
        <v>406</v>
      </c>
      <c r="F20" s="57" t="s">
        <v>427</v>
      </c>
      <c r="G20" s="57" t="s">
        <v>411</v>
      </c>
      <c r="H20" s="57" t="s">
        <v>411</v>
      </c>
      <c r="I20" s="57" t="s">
        <v>411</v>
      </c>
      <c r="J20" s="57"/>
      <c r="K20" s="57"/>
      <c r="L20" s="57"/>
      <c r="M20" s="57"/>
    </row>
    <row r="21" ht="37.65" customHeight="1" spans="1:13">
      <c r="A21" s="57"/>
      <c r="B21" s="57"/>
      <c r="C21" s="58"/>
      <c r="D21" s="57"/>
      <c r="E21" s="56"/>
      <c r="F21" s="57" t="s">
        <v>407</v>
      </c>
      <c r="G21" s="57" t="s">
        <v>411</v>
      </c>
      <c r="H21" s="57" t="s">
        <v>411</v>
      </c>
      <c r="I21" s="57" t="s">
        <v>411</v>
      </c>
      <c r="J21" s="57"/>
      <c r="K21" s="57"/>
      <c r="L21" s="57"/>
      <c r="M21" s="57"/>
    </row>
    <row r="22" ht="37.65" customHeight="1" spans="1:13">
      <c r="A22" s="57"/>
      <c r="B22" s="57"/>
      <c r="C22" s="58"/>
      <c r="D22" s="57"/>
      <c r="E22" s="56"/>
      <c r="F22" s="57" t="s">
        <v>413</v>
      </c>
      <c r="G22" s="57" t="s">
        <v>411</v>
      </c>
      <c r="H22" s="57" t="s">
        <v>411</v>
      </c>
      <c r="I22" s="57" t="s">
        <v>411</v>
      </c>
      <c r="J22" s="57"/>
      <c r="K22" s="57"/>
      <c r="L22" s="57"/>
      <c r="M22" s="57"/>
    </row>
    <row r="23" ht="37.65" customHeight="1" spans="1:13">
      <c r="A23" s="57"/>
      <c r="B23" s="57"/>
      <c r="C23" s="58"/>
      <c r="D23" s="57"/>
      <c r="E23" s="56" t="s">
        <v>442</v>
      </c>
      <c r="F23" s="57" t="s">
        <v>443</v>
      </c>
      <c r="G23" s="57" t="s">
        <v>411</v>
      </c>
      <c r="H23" s="57" t="s">
        <v>411</v>
      </c>
      <c r="I23" s="57" t="s">
        <v>411</v>
      </c>
      <c r="J23" s="57"/>
      <c r="K23" s="57"/>
      <c r="L23" s="57"/>
      <c r="M23" s="57"/>
    </row>
    <row r="24" ht="37.65" customHeight="1" spans="1:13">
      <c r="A24" s="57"/>
      <c r="B24" s="57"/>
      <c r="C24" s="58"/>
      <c r="D24" s="57"/>
      <c r="E24" s="56" t="s">
        <v>430</v>
      </c>
      <c r="F24" s="57" t="s">
        <v>431</v>
      </c>
      <c r="G24" s="57" t="s">
        <v>411</v>
      </c>
      <c r="H24" s="57" t="s">
        <v>411</v>
      </c>
      <c r="I24" s="57" t="s">
        <v>411</v>
      </c>
      <c r="J24" s="57"/>
      <c r="K24" s="57"/>
      <c r="L24" s="57"/>
      <c r="M24" s="57"/>
    </row>
    <row r="25" ht="37.65" customHeight="1" spans="1:13">
      <c r="A25" s="57"/>
      <c r="B25" s="57"/>
      <c r="C25" s="58"/>
      <c r="D25" s="57"/>
      <c r="E25" s="56"/>
      <c r="F25" s="57" t="s">
        <v>434</v>
      </c>
      <c r="G25" s="57" t="s">
        <v>411</v>
      </c>
      <c r="H25" s="57" t="s">
        <v>411</v>
      </c>
      <c r="I25" s="57" t="s">
        <v>411</v>
      </c>
      <c r="J25" s="57"/>
      <c r="K25" s="57"/>
      <c r="L25" s="57"/>
      <c r="M25" s="57"/>
    </row>
    <row r="26" ht="37.65" customHeight="1" spans="1:13">
      <c r="A26" s="57"/>
      <c r="B26" s="57"/>
      <c r="C26" s="58"/>
      <c r="D26" s="57"/>
      <c r="E26" s="56"/>
      <c r="F26" s="57" t="s">
        <v>438</v>
      </c>
      <c r="G26" s="57" t="s">
        <v>411</v>
      </c>
      <c r="H26" s="57" t="s">
        <v>411</v>
      </c>
      <c r="I26" s="57" t="s">
        <v>411</v>
      </c>
      <c r="J26" s="57"/>
      <c r="K26" s="57"/>
      <c r="L26" s="57"/>
      <c r="M26" s="57"/>
    </row>
    <row r="27" ht="37.65" customHeight="1" spans="1:13">
      <c r="A27" s="57" t="s">
        <v>95</v>
      </c>
      <c r="B27" s="57" t="s">
        <v>450</v>
      </c>
      <c r="C27" s="58">
        <v>1000</v>
      </c>
      <c r="D27" s="57"/>
      <c r="E27" s="56" t="s">
        <v>430</v>
      </c>
      <c r="F27" s="57" t="s">
        <v>431</v>
      </c>
      <c r="G27" s="57" t="s">
        <v>451</v>
      </c>
      <c r="H27" s="57"/>
      <c r="I27" s="57"/>
      <c r="J27" s="57"/>
      <c r="K27" s="57"/>
      <c r="L27" s="57"/>
      <c r="M27" s="57"/>
    </row>
    <row r="28" ht="37.65" customHeight="1" spans="1:13">
      <c r="A28" s="57"/>
      <c r="B28" s="57"/>
      <c r="C28" s="58"/>
      <c r="D28" s="57"/>
      <c r="E28" s="56"/>
      <c r="F28" s="57" t="s">
        <v>434</v>
      </c>
      <c r="G28" s="57" t="s">
        <v>452</v>
      </c>
      <c r="H28" s="57" t="s">
        <v>453</v>
      </c>
      <c r="I28" s="57" t="s">
        <v>452</v>
      </c>
      <c r="J28" s="57"/>
      <c r="K28" s="57"/>
      <c r="L28" s="57"/>
      <c r="M28" s="57"/>
    </row>
    <row r="29" ht="37.65" customHeight="1" spans="1:13">
      <c r="A29" s="57"/>
      <c r="B29" s="57"/>
      <c r="C29" s="58"/>
      <c r="D29" s="57"/>
      <c r="E29" s="56"/>
      <c r="F29" s="57" t="s">
        <v>438</v>
      </c>
      <c r="G29" s="57" t="s">
        <v>451</v>
      </c>
      <c r="H29" s="57"/>
      <c r="I29" s="57"/>
      <c r="J29" s="57"/>
      <c r="K29" s="57"/>
      <c r="L29" s="57"/>
      <c r="M29" s="57"/>
    </row>
    <row r="30" ht="37.65" customHeight="1" spans="1:13">
      <c r="A30" s="57"/>
      <c r="B30" s="57"/>
      <c r="C30" s="58"/>
      <c r="D30" s="57"/>
      <c r="E30" s="56" t="s">
        <v>442</v>
      </c>
      <c r="F30" s="57" t="s">
        <v>443</v>
      </c>
      <c r="G30" s="57" t="s">
        <v>454</v>
      </c>
      <c r="H30" s="57" t="s">
        <v>455</v>
      </c>
      <c r="I30" s="57" t="s">
        <v>454</v>
      </c>
      <c r="J30" s="57"/>
      <c r="K30" s="57"/>
      <c r="L30" s="57"/>
      <c r="M30" s="57"/>
    </row>
    <row r="31" ht="37.65" customHeight="1" spans="1:13">
      <c r="A31" s="57"/>
      <c r="B31" s="57"/>
      <c r="C31" s="58"/>
      <c r="D31" s="57"/>
      <c r="E31" s="56" t="s">
        <v>406</v>
      </c>
      <c r="F31" s="57" t="s">
        <v>413</v>
      </c>
      <c r="G31" s="57" t="s">
        <v>456</v>
      </c>
      <c r="H31" s="57" t="s">
        <v>457</v>
      </c>
      <c r="I31" s="57" t="s">
        <v>456</v>
      </c>
      <c r="J31" s="57"/>
      <c r="K31" s="57"/>
      <c r="L31" s="57"/>
      <c r="M31" s="57"/>
    </row>
    <row r="32" ht="37.65" customHeight="1" spans="1:13">
      <c r="A32" s="57"/>
      <c r="B32" s="57"/>
      <c r="C32" s="58"/>
      <c r="D32" s="57"/>
      <c r="E32" s="56"/>
      <c r="F32" s="57" t="s">
        <v>427</v>
      </c>
      <c r="G32" s="57" t="s">
        <v>458</v>
      </c>
      <c r="H32" s="57" t="s">
        <v>457</v>
      </c>
      <c r="I32" s="57" t="s">
        <v>458</v>
      </c>
      <c r="J32" s="57"/>
      <c r="K32" s="57"/>
      <c r="L32" s="57"/>
      <c r="M32" s="57"/>
    </row>
    <row r="33" ht="37.65" customHeight="1" spans="1:13">
      <c r="A33" s="57"/>
      <c r="B33" s="57"/>
      <c r="C33" s="58"/>
      <c r="D33" s="57"/>
      <c r="E33" s="56"/>
      <c r="F33" s="57" t="s">
        <v>407</v>
      </c>
      <c r="G33" s="57" t="s">
        <v>459</v>
      </c>
      <c r="H33" s="57" t="s">
        <v>415</v>
      </c>
      <c r="I33" s="57" t="s">
        <v>459</v>
      </c>
      <c r="J33" s="57"/>
      <c r="K33" s="57"/>
      <c r="L33" s="57"/>
      <c r="M33" s="57"/>
    </row>
    <row r="34" ht="37.65" customHeight="1" spans="1:13">
      <c r="A34" s="57"/>
      <c r="B34" s="57"/>
      <c r="C34" s="58"/>
      <c r="D34" s="57"/>
      <c r="E34" s="56" t="s">
        <v>449</v>
      </c>
      <c r="F34" s="57" t="s">
        <v>417</v>
      </c>
      <c r="G34" s="57" t="s">
        <v>460</v>
      </c>
      <c r="H34" s="57" t="s">
        <v>461</v>
      </c>
      <c r="I34" s="57" t="s">
        <v>460</v>
      </c>
      <c r="J34" s="57"/>
      <c r="K34" s="57"/>
      <c r="L34" s="57"/>
      <c r="M34" s="57"/>
    </row>
    <row r="35" ht="37.65" customHeight="1" spans="1:13">
      <c r="A35" s="57"/>
      <c r="B35" s="57"/>
      <c r="C35" s="58"/>
      <c r="D35" s="57"/>
      <c r="E35" s="56"/>
      <c r="F35" s="57" t="s">
        <v>420</v>
      </c>
      <c r="G35" s="57" t="s">
        <v>451</v>
      </c>
      <c r="H35" s="57"/>
      <c r="I35" s="57"/>
      <c r="J35" s="57"/>
      <c r="K35" s="57"/>
      <c r="L35" s="57"/>
      <c r="M35" s="57"/>
    </row>
    <row r="36" ht="37.65" customHeight="1" spans="1:13">
      <c r="A36" s="57"/>
      <c r="B36" s="57"/>
      <c r="C36" s="58"/>
      <c r="D36" s="57"/>
      <c r="E36" s="56"/>
      <c r="F36" s="57" t="s">
        <v>423</v>
      </c>
      <c r="G36" s="57" t="s">
        <v>451</v>
      </c>
      <c r="H36" s="57"/>
      <c r="I36" s="57"/>
      <c r="J36" s="57"/>
      <c r="K36" s="57"/>
      <c r="L36" s="57"/>
      <c r="M36" s="57"/>
    </row>
    <row r="37" ht="37.65" customHeight="1" spans="1:13">
      <c r="A37" s="57" t="s">
        <v>95</v>
      </c>
      <c r="B37" s="57" t="s">
        <v>462</v>
      </c>
      <c r="C37" s="58">
        <v>110</v>
      </c>
      <c r="D37" s="57" t="s">
        <v>463</v>
      </c>
      <c r="E37" s="56" t="s">
        <v>406</v>
      </c>
      <c r="F37" s="57" t="s">
        <v>417</v>
      </c>
      <c r="G37" s="57" t="s">
        <v>464</v>
      </c>
      <c r="H37" s="57" t="s">
        <v>465</v>
      </c>
      <c r="I37" s="57" t="s">
        <v>464</v>
      </c>
      <c r="J37" s="57" t="s">
        <v>464</v>
      </c>
      <c r="K37" s="57" t="s">
        <v>411</v>
      </c>
      <c r="L37" s="57" t="s">
        <v>412</v>
      </c>
      <c r="M37" s="57"/>
    </row>
    <row r="38" ht="37.65" customHeight="1" spans="1:13">
      <c r="A38" s="57"/>
      <c r="B38" s="57"/>
      <c r="C38" s="58"/>
      <c r="D38" s="57"/>
      <c r="E38" s="56"/>
      <c r="F38" s="57"/>
      <c r="G38" s="57" t="s">
        <v>466</v>
      </c>
      <c r="H38" s="57" t="s">
        <v>467</v>
      </c>
      <c r="I38" s="57" t="s">
        <v>467</v>
      </c>
      <c r="J38" s="57" t="s">
        <v>466</v>
      </c>
      <c r="K38" s="57" t="s">
        <v>411</v>
      </c>
      <c r="L38" s="57" t="s">
        <v>412</v>
      </c>
      <c r="M38" s="57"/>
    </row>
    <row r="39" ht="37.65" customHeight="1" spans="1:13">
      <c r="A39" s="57"/>
      <c r="B39" s="57"/>
      <c r="C39" s="58"/>
      <c r="D39" s="57"/>
      <c r="E39" s="56"/>
      <c r="F39" s="57" t="s">
        <v>427</v>
      </c>
      <c r="G39" s="57" t="s">
        <v>468</v>
      </c>
      <c r="H39" s="57" t="s">
        <v>469</v>
      </c>
      <c r="I39" s="57" t="s">
        <v>469</v>
      </c>
      <c r="J39" s="57" t="s">
        <v>468</v>
      </c>
      <c r="K39" s="57" t="s">
        <v>411</v>
      </c>
      <c r="L39" s="57" t="s">
        <v>412</v>
      </c>
      <c r="M39" s="57"/>
    </row>
    <row r="40" ht="37.65" customHeight="1" spans="1:13">
      <c r="A40" s="57"/>
      <c r="B40" s="57"/>
      <c r="C40" s="58"/>
      <c r="D40" s="57"/>
      <c r="E40" s="56"/>
      <c r="F40" s="57" t="s">
        <v>413</v>
      </c>
      <c r="G40" s="57" t="s">
        <v>470</v>
      </c>
      <c r="H40" s="57" t="s">
        <v>415</v>
      </c>
      <c r="I40" s="57" t="s">
        <v>415</v>
      </c>
      <c r="J40" s="57" t="s">
        <v>470</v>
      </c>
      <c r="K40" s="57" t="s">
        <v>411</v>
      </c>
      <c r="L40" s="57" t="s">
        <v>412</v>
      </c>
      <c r="M40" s="57"/>
    </row>
    <row r="41" ht="37.65" customHeight="1" spans="1:13">
      <c r="A41" s="57"/>
      <c r="B41" s="57"/>
      <c r="C41" s="58"/>
      <c r="D41" s="57"/>
      <c r="E41" s="56"/>
      <c r="F41" s="57" t="s">
        <v>407</v>
      </c>
      <c r="G41" s="57" t="s">
        <v>471</v>
      </c>
      <c r="H41" s="57" t="s">
        <v>472</v>
      </c>
      <c r="I41" s="57" t="s">
        <v>471</v>
      </c>
      <c r="J41" s="57" t="s">
        <v>471</v>
      </c>
      <c r="K41" s="57" t="s">
        <v>411</v>
      </c>
      <c r="L41" s="57" t="s">
        <v>412</v>
      </c>
      <c r="M41" s="57"/>
    </row>
    <row r="42" ht="37.65" customHeight="1" spans="1:13">
      <c r="A42" s="57"/>
      <c r="B42" s="57"/>
      <c r="C42" s="58"/>
      <c r="D42" s="57"/>
      <c r="E42" s="56" t="s">
        <v>430</v>
      </c>
      <c r="F42" s="57" t="s">
        <v>431</v>
      </c>
      <c r="G42" s="57" t="s">
        <v>473</v>
      </c>
      <c r="H42" s="57" t="s">
        <v>474</v>
      </c>
      <c r="I42" s="57" t="s">
        <v>474</v>
      </c>
      <c r="J42" s="57" t="s">
        <v>473</v>
      </c>
      <c r="K42" s="57" t="s">
        <v>411</v>
      </c>
      <c r="L42" s="57" t="s">
        <v>412</v>
      </c>
      <c r="M42" s="57"/>
    </row>
    <row r="43" ht="37.65" customHeight="1" spans="1:13">
      <c r="A43" s="57"/>
      <c r="B43" s="57"/>
      <c r="C43" s="58"/>
      <c r="D43" s="57"/>
      <c r="E43" s="56"/>
      <c r="F43" s="57" t="s">
        <v>438</v>
      </c>
      <c r="G43" s="57" t="s">
        <v>475</v>
      </c>
      <c r="H43" s="57" t="s">
        <v>453</v>
      </c>
      <c r="I43" s="57" t="s">
        <v>475</v>
      </c>
      <c r="J43" s="57" t="s">
        <v>475</v>
      </c>
      <c r="K43" s="57" t="s">
        <v>411</v>
      </c>
      <c r="L43" s="57" t="s">
        <v>412</v>
      </c>
      <c r="M43" s="57"/>
    </row>
    <row r="44" ht="37.65" customHeight="1" spans="1:13">
      <c r="A44" s="57"/>
      <c r="B44" s="57"/>
      <c r="C44" s="58"/>
      <c r="D44" s="57"/>
      <c r="E44" s="56"/>
      <c r="F44" s="57" t="s">
        <v>434</v>
      </c>
      <c r="G44" s="57" t="s">
        <v>476</v>
      </c>
      <c r="H44" s="57" t="s">
        <v>477</v>
      </c>
      <c r="I44" s="57" t="s">
        <v>477</v>
      </c>
      <c r="J44" s="57" t="s">
        <v>476</v>
      </c>
      <c r="K44" s="57" t="s">
        <v>411</v>
      </c>
      <c r="L44" s="57" t="s">
        <v>412</v>
      </c>
      <c r="M44" s="57"/>
    </row>
    <row r="45" ht="37.65" customHeight="1" spans="1:13">
      <c r="A45" s="57"/>
      <c r="B45" s="57"/>
      <c r="C45" s="58"/>
      <c r="D45" s="57"/>
      <c r="E45" s="56" t="s">
        <v>442</v>
      </c>
      <c r="F45" s="57" t="s">
        <v>443</v>
      </c>
      <c r="G45" s="57" t="s">
        <v>478</v>
      </c>
      <c r="H45" s="57" t="s">
        <v>479</v>
      </c>
      <c r="I45" s="57" t="s">
        <v>479</v>
      </c>
      <c r="J45" s="57" t="s">
        <v>478</v>
      </c>
      <c r="K45" s="57" t="s">
        <v>411</v>
      </c>
      <c r="L45" s="57" t="s">
        <v>412</v>
      </c>
      <c r="M45" s="57"/>
    </row>
    <row r="46" ht="37.65" customHeight="1" spans="1:13">
      <c r="A46" s="57" t="s">
        <v>95</v>
      </c>
      <c r="B46" s="57" t="s">
        <v>480</v>
      </c>
      <c r="C46" s="58">
        <v>90</v>
      </c>
      <c r="D46" s="57" t="s">
        <v>481</v>
      </c>
      <c r="E46" s="56" t="s">
        <v>406</v>
      </c>
      <c r="F46" s="57" t="s">
        <v>417</v>
      </c>
      <c r="G46" s="57" t="s">
        <v>482</v>
      </c>
      <c r="H46" s="57" t="s">
        <v>483</v>
      </c>
      <c r="I46" s="57" t="s">
        <v>102</v>
      </c>
      <c r="J46" s="57" t="s">
        <v>482</v>
      </c>
      <c r="K46" s="57" t="s">
        <v>411</v>
      </c>
      <c r="L46" s="57" t="s">
        <v>412</v>
      </c>
      <c r="M46" s="57"/>
    </row>
    <row r="47" ht="37.65" customHeight="1" spans="1:13">
      <c r="A47" s="57"/>
      <c r="B47" s="57"/>
      <c r="C47" s="58"/>
      <c r="D47" s="57"/>
      <c r="E47" s="56"/>
      <c r="F47" s="57" t="s">
        <v>427</v>
      </c>
      <c r="G47" s="57" t="s">
        <v>484</v>
      </c>
      <c r="H47" s="57" t="s">
        <v>485</v>
      </c>
      <c r="I47" s="57" t="s">
        <v>486</v>
      </c>
      <c r="J47" s="57" t="s">
        <v>484</v>
      </c>
      <c r="K47" s="57" t="s">
        <v>411</v>
      </c>
      <c r="L47" s="57" t="s">
        <v>412</v>
      </c>
      <c r="M47" s="57"/>
    </row>
    <row r="48" ht="37.65" customHeight="1" spans="1:13">
      <c r="A48" s="57"/>
      <c r="B48" s="57"/>
      <c r="C48" s="58"/>
      <c r="D48" s="57"/>
      <c r="E48" s="56"/>
      <c r="F48" s="57" t="s">
        <v>413</v>
      </c>
      <c r="G48" s="57" t="s">
        <v>487</v>
      </c>
      <c r="H48" s="57" t="s">
        <v>415</v>
      </c>
      <c r="I48" s="57" t="s">
        <v>486</v>
      </c>
      <c r="J48" s="57" t="s">
        <v>487</v>
      </c>
      <c r="K48" s="57" t="s">
        <v>411</v>
      </c>
      <c r="L48" s="57" t="s">
        <v>412</v>
      </c>
      <c r="M48" s="57"/>
    </row>
    <row r="49" ht="37.65" customHeight="1" spans="1:13">
      <c r="A49" s="57"/>
      <c r="B49" s="57"/>
      <c r="C49" s="58"/>
      <c r="D49" s="57"/>
      <c r="E49" s="56"/>
      <c r="F49" s="57" t="s">
        <v>407</v>
      </c>
      <c r="G49" s="57" t="s">
        <v>459</v>
      </c>
      <c r="H49" s="57" t="s">
        <v>415</v>
      </c>
      <c r="I49" s="57" t="s">
        <v>488</v>
      </c>
      <c r="J49" s="57" t="s">
        <v>459</v>
      </c>
      <c r="K49" s="57" t="s">
        <v>411</v>
      </c>
      <c r="L49" s="57" t="s">
        <v>412</v>
      </c>
      <c r="M49" s="57"/>
    </row>
    <row r="50" ht="37.65" customHeight="1" spans="1:13">
      <c r="A50" s="57"/>
      <c r="B50" s="57"/>
      <c r="C50" s="58"/>
      <c r="D50" s="57"/>
      <c r="E50" s="56" t="s">
        <v>442</v>
      </c>
      <c r="F50" s="57" t="s">
        <v>443</v>
      </c>
      <c r="G50" s="57" t="s">
        <v>478</v>
      </c>
      <c r="H50" s="57" t="s">
        <v>445</v>
      </c>
      <c r="I50" s="57" t="s">
        <v>489</v>
      </c>
      <c r="J50" s="57" t="s">
        <v>478</v>
      </c>
      <c r="K50" s="57" t="s">
        <v>411</v>
      </c>
      <c r="L50" s="57" t="s">
        <v>412</v>
      </c>
      <c r="M50" s="57"/>
    </row>
    <row r="51" ht="37.65" customHeight="1" spans="1:13">
      <c r="A51" s="57"/>
      <c r="B51" s="57"/>
      <c r="C51" s="58"/>
      <c r="D51" s="57"/>
      <c r="E51" s="56" t="s">
        <v>430</v>
      </c>
      <c r="F51" s="57" t="s">
        <v>434</v>
      </c>
      <c r="G51" s="57" t="s">
        <v>490</v>
      </c>
      <c r="H51" s="57" t="s">
        <v>453</v>
      </c>
      <c r="I51" s="57" t="s">
        <v>491</v>
      </c>
      <c r="J51" s="57" t="s">
        <v>490</v>
      </c>
      <c r="K51" s="57" t="s">
        <v>411</v>
      </c>
      <c r="L51" s="57" t="s">
        <v>412</v>
      </c>
      <c r="M51" s="57"/>
    </row>
    <row r="52" ht="37.65" customHeight="1" spans="1:13">
      <c r="A52" s="57"/>
      <c r="B52" s="57"/>
      <c r="C52" s="58"/>
      <c r="D52" s="57"/>
      <c r="E52" s="56"/>
      <c r="F52" s="57" t="s">
        <v>438</v>
      </c>
      <c r="G52" s="57" t="s">
        <v>492</v>
      </c>
      <c r="H52" s="57" t="s">
        <v>493</v>
      </c>
      <c r="I52" s="57" t="s">
        <v>489</v>
      </c>
      <c r="J52" s="57" t="s">
        <v>492</v>
      </c>
      <c r="K52" s="57" t="s">
        <v>411</v>
      </c>
      <c r="L52" s="57" t="s">
        <v>412</v>
      </c>
      <c r="M52" s="57"/>
    </row>
    <row r="53" ht="37.65" customHeight="1" spans="1:13">
      <c r="A53" s="57" t="s">
        <v>95</v>
      </c>
      <c r="B53" s="57" t="s">
        <v>494</v>
      </c>
      <c r="C53" s="58">
        <v>1500</v>
      </c>
      <c r="D53" s="57"/>
      <c r="E53" s="56" t="s">
        <v>406</v>
      </c>
      <c r="F53" s="57" t="s">
        <v>417</v>
      </c>
      <c r="G53" s="57" t="s">
        <v>102</v>
      </c>
      <c r="H53" s="57" t="s">
        <v>495</v>
      </c>
      <c r="I53" s="57" t="s">
        <v>102</v>
      </c>
      <c r="J53" s="57" t="s">
        <v>102</v>
      </c>
      <c r="K53" s="57"/>
      <c r="L53" s="57"/>
      <c r="M53" s="57"/>
    </row>
    <row r="54" ht="37.65" customHeight="1" spans="1:13">
      <c r="A54" s="57"/>
      <c r="B54" s="57"/>
      <c r="C54" s="58"/>
      <c r="D54" s="57"/>
      <c r="E54" s="56"/>
      <c r="F54" s="57" t="s">
        <v>420</v>
      </c>
      <c r="G54" s="57" t="s">
        <v>451</v>
      </c>
      <c r="H54" s="57"/>
      <c r="I54" s="57" t="s">
        <v>496</v>
      </c>
      <c r="J54" s="57" t="s">
        <v>497</v>
      </c>
      <c r="K54" s="57"/>
      <c r="L54" s="57"/>
      <c r="M54" s="57"/>
    </row>
    <row r="55" ht="37.65" customHeight="1" spans="1:13">
      <c r="A55" s="57"/>
      <c r="B55" s="57"/>
      <c r="C55" s="58"/>
      <c r="D55" s="57"/>
      <c r="E55" s="56"/>
      <c r="F55" s="57" t="s">
        <v>423</v>
      </c>
      <c r="G55" s="57" t="s">
        <v>451</v>
      </c>
      <c r="H55" s="57"/>
      <c r="I55" s="57" t="s">
        <v>496</v>
      </c>
      <c r="J55" s="57" t="s">
        <v>497</v>
      </c>
      <c r="K55" s="57"/>
      <c r="L55" s="57"/>
      <c r="M55" s="57"/>
    </row>
    <row r="56" ht="37.65" customHeight="1" spans="1:13">
      <c r="A56" s="57"/>
      <c r="B56" s="57"/>
      <c r="C56" s="58"/>
      <c r="D56" s="57"/>
      <c r="E56" s="56"/>
      <c r="F56" s="57" t="s">
        <v>427</v>
      </c>
      <c r="G56" s="57" t="s">
        <v>498</v>
      </c>
      <c r="H56" s="57" t="s">
        <v>499</v>
      </c>
      <c r="I56" s="57" t="s">
        <v>498</v>
      </c>
      <c r="J56" s="57" t="s">
        <v>498</v>
      </c>
      <c r="K56" s="57"/>
      <c r="L56" s="57"/>
      <c r="M56" s="57"/>
    </row>
    <row r="57" ht="37.65" customHeight="1" spans="1:13">
      <c r="A57" s="57"/>
      <c r="B57" s="57"/>
      <c r="C57" s="58"/>
      <c r="D57" s="57"/>
      <c r="E57" s="56"/>
      <c r="F57" s="57" t="s">
        <v>407</v>
      </c>
      <c r="G57" s="57" t="s">
        <v>459</v>
      </c>
      <c r="H57" s="57" t="s">
        <v>415</v>
      </c>
      <c r="I57" s="57" t="s">
        <v>459</v>
      </c>
      <c r="J57" s="57" t="s">
        <v>459</v>
      </c>
      <c r="K57" s="57"/>
      <c r="L57" s="57"/>
      <c r="M57" s="57"/>
    </row>
    <row r="58" ht="37.65" customHeight="1" spans="1:13">
      <c r="A58" s="57"/>
      <c r="B58" s="57"/>
      <c r="C58" s="58"/>
      <c r="D58" s="57"/>
      <c r="E58" s="56"/>
      <c r="F58" s="57" t="s">
        <v>413</v>
      </c>
      <c r="G58" s="57" t="s">
        <v>500</v>
      </c>
      <c r="H58" s="57" t="s">
        <v>501</v>
      </c>
      <c r="I58" s="57" t="s">
        <v>500</v>
      </c>
      <c r="J58" s="57" t="s">
        <v>500</v>
      </c>
      <c r="K58" s="57"/>
      <c r="L58" s="57"/>
      <c r="M58" s="57"/>
    </row>
    <row r="59" ht="37.65" customHeight="1" spans="1:13">
      <c r="A59" s="57"/>
      <c r="B59" s="57"/>
      <c r="C59" s="58"/>
      <c r="D59" s="57"/>
      <c r="E59" s="56" t="s">
        <v>442</v>
      </c>
      <c r="F59" s="57" t="s">
        <v>443</v>
      </c>
      <c r="G59" s="57" t="s">
        <v>502</v>
      </c>
      <c r="H59" s="57" t="s">
        <v>445</v>
      </c>
      <c r="I59" s="57" t="s">
        <v>502</v>
      </c>
      <c r="J59" s="57" t="s">
        <v>502</v>
      </c>
      <c r="K59" s="57"/>
      <c r="L59" s="57"/>
      <c r="M59" s="57"/>
    </row>
    <row r="60" ht="37.65" customHeight="1" spans="1:13">
      <c r="A60" s="57"/>
      <c r="B60" s="57"/>
      <c r="C60" s="58"/>
      <c r="D60" s="57"/>
      <c r="E60" s="56" t="s">
        <v>430</v>
      </c>
      <c r="F60" s="57" t="s">
        <v>431</v>
      </c>
      <c r="G60" s="57" t="s">
        <v>451</v>
      </c>
      <c r="H60" s="57"/>
      <c r="I60" s="57" t="s">
        <v>496</v>
      </c>
      <c r="J60" s="57" t="s">
        <v>497</v>
      </c>
      <c r="K60" s="57"/>
      <c r="L60" s="57"/>
      <c r="M60" s="57"/>
    </row>
    <row r="61" ht="37.65" customHeight="1" spans="1:13">
      <c r="A61" s="57"/>
      <c r="B61" s="57"/>
      <c r="C61" s="58"/>
      <c r="D61" s="57"/>
      <c r="E61" s="56"/>
      <c r="F61" s="57" t="s">
        <v>434</v>
      </c>
      <c r="G61" s="57" t="s">
        <v>503</v>
      </c>
      <c r="H61" s="57" t="s">
        <v>453</v>
      </c>
      <c r="I61" s="57" t="s">
        <v>503</v>
      </c>
      <c r="J61" s="57" t="s">
        <v>503</v>
      </c>
      <c r="K61" s="57"/>
      <c r="L61" s="57"/>
      <c r="M61" s="57"/>
    </row>
    <row r="62" ht="37.65" customHeight="1" spans="1:13">
      <c r="A62" s="57"/>
      <c r="B62" s="57"/>
      <c r="C62" s="58"/>
      <c r="D62" s="57"/>
      <c r="E62" s="56"/>
      <c r="F62" s="57" t="s">
        <v>438</v>
      </c>
      <c r="G62" s="57" t="s">
        <v>451</v>
      </c>
      <c r="H62" s="57"/>
      <c r="I62" s="57" t="s">
        <v>496</v>
      </c>
      <c r="J62" s="57" t="s">
        <v>497</v>
      </c>
      <c r="K62" s="57"/>
      <c r="L62" s="57"/>
      <c r="M62" s="57"/>
    </row>
    <row r="63" ht="37.65" customHeight="1" spans="1:13">
      <c r="A63" s="57" t="s">
        <v>95</v>
      </c>
      <c r="B63" s="57" t="s">
        <v>504</v>
      </c>
      <c r="C63" s="58">
        <v>60</v>
      </c>
      <c r="D63" s="57" t="s">
        <v>505</v>
      </c>
      <c r="E63" s="56" t="s">
        <v>406</v>
      </c>
      <c r="F63" s="57" t="s">
        <v>427</v>
      </c>
      <c r="G63" s="57" t="s">
        <v>506</v>
      </c>
      <c r="H63" s="57" t="s">
        <v>507</v>
      </c>
      <c r="I63" s="57" t="s">
        <v>506</v>
      </c>
      <c r="J63" s="57" t="s">
        <v>506</v>
      </c>
      <c r="K63" s="57" t="s">
        <v>411</v>
      </c>
      <c r="L63" s="57" t="s">
        <v>412</v>
      </c>
      <c r="M63" s="57"/>
    </row>
    <row r="64" ht="37.65" customHeight="1" spans="1:13">
      <c r="A64" s="57"/>
      <c r="B64" s="57"/>
      <c r="C64" s="58"/>
      <c r="D64" s="57"/>
      <c r="E64" s="56"/>
      <c r="F64" s="57" t="s">
        <v>413</v>
      </c>
      <c r="G64" s="57" t="s">
        <v>508</v>
      </c>
      <c r="H64" s="57" t="s">
        <v>509</v>
      </c>
      <c r="I64" s="57" t="s">
        <v>510</v>
      </c>
      <c r="J64" s="57" t="s">
        <v>508</v>
      </c>
      <c r="K64" s="57" t="s">
        <v>411</v>
      </c>
      <c r="L64" s="57" t="s">
        <v>412</v>
      </c>
      <c r="M64" s="57"/>
    </row>
    <row r="65" ht="37.65" customHeight="1" spans="1:13">
      <c r="A65" s="57"/>
      <c r="B65" s="57"/>
      <c r="C65" s="58"/>
      <c r="D65" s="57"/>
      <c r="E65" s="56"/>
      <c r="F65" s="57" t="s">
        <v>407</v>
      </c>
      <c r="G65" s="57" t="s">
        <v>459</v>
      </c>
      <c r="H65" s="57" t="s">
        <v>415</v>
      </c>
      <c r="I65" s="57" t="s">
        <v>510</v>
      </c>
      <c r="J65" s="57" t="s">
        <v>459</v>
      </c>
      <c r="K65" s="57" t="s">
        <v>411</v>
      </c>
      <c r="L65" s="57" t="s">
        <v>412</v>
      </c>
      <c r="M65" s="57"/>
    </row>
    <row r="66" ht="37.65" customHeight="1" spans="1:13">
      <c r="A66" s="57"/>
      <c r="B66" s="57"/>
      <c r="C66" s="58"/>
      <c r="D66" s="57"/>
      <c r="E66" s="56"/>
      <c r="F66" s="57" t="s">
        <v>417</v>
      </c>
      <c r="G66" s="57" t="s">
        <v>102</v>
      </c>
      <c r="H66" s="57" t="s">
        <v>511</v>
      </c>
      <c r="I66" s="57" t="s">
        <v>102</v>
      </c>
      <c r="J66" s="57" t="s">
        <v>102</v>
      </c>
      <c r="K66" s="57" t="s">
        <v>411</v>
      </c>
      <c r="L66" s="57" t="s">
        <v>412</v>
      </c>
      <c r="M66" s="57"/>
    </row>
    <row r="67" ht="37.65" customHeight="1" spans="1:13">
      <c r="A67" s="57"/>
      <c r="B67" s="57"/>
      <c r="C67" s="58"/>
      <c r="D67" s="57"/>
      <c r="E67" s="56" t="s">
        <v>430</v>
      </c>
      <c r="F67" s="57" t="s">
        <v>438</v>
      </c>
      <c r="G67" s="57" t="s">
        <v>512</v>
      </c>
      <c r="H67" s="57" t="s">
        <v>453</v>
      </c>
      <c r="I67" s="57" t="s">
        <v>513</v>
      </c>
      <c r="J67" s="57" t="s">
        <v>512</v>
      </c>
      <c r="K67" s="57" t="s">
        <v>411</v>
      </c>
      <c r="L67" s="57" t="s">
        <v>412</v>
      </c>
      <c r="M67" s="57"/>
    </row>
    <row r="68" ht="37.65" customHeight="1" spans="1:13">
      <c r="A68" s="57"/>
      <c r="B68" s="57"/>
      <c r="C68" s="58"/>
      <c r="D68" s="57"/>
      <c r="E68" s="56"/>
      <c r="F68" s="57" t="s">
        <v>434</v>
      </c>
      <c r="G68" s="57" t="s">
        <v>514</v>
      </c>
      <c r="H68" s="57" t="s">
        <v>515</v>
      </c>
      <c r="I68" s="57" t="s">
        <v>513</v>
      </c>
      <c r="J68" s="57" t="s">
        <v>514</v>
      </c>
      <c r="K68" s="57" t="s">
        <v>411</v>
      </c>
      <c r="L68" s="57" t="s">
        <v>412</v>
      </c>
      <c r="M68" s="57"/>
    </row>
    <row r="69" ht="37.65" customHeight="1" spans="1:13">
      <c r="A69" s="57"/>
      <c r="B69" s="57"/>
      <c r="C69" s="58"/>
      <c r="D69" s="57"/>
      <c r="E69" s="56" t="s">
        <v>442</v>
      </c>
      <c r="F69" s="57" t="s">
        <v>443</v>
      </c>
      <c r="G69" s="57" t="s">
        <v>516</v>
      </c>
      <c r="H69" s="57" t="s">
        <v>445</v>
      </c>
      <c r="I69" s="57" t="s">
        <v>517</v>
      </c>
      <c r="J69" s="57" t="s">
        <v>516</v>
      </c>
      <c r="K69" s="57" t="s">
        <v>411</v>
      </c>
      <c r="L69" s="57" t="s">
        <v>412</v>
      </c>
      <c r="M69" s="57"/>
    </row>
    <row r="70" ht="37.65" customHeight="1" spans="1:13">
      <c r="A70" s="57" t="s">
        <v>95</v>
      </c>
      <c r="B70" s="57" t="s">
        <v>518</v>
      </c>
      <c r="C70" s="58">
        <v>181</v>
      </c>
      <c r="D70" s="57" t="s">
        <v>519</v>
      </c>
      <c r="E70" s="56" t="s">
        <v>406</v>
      </c>
      <c r="F70" s="57" t="s">
        <v>413</v>
      </c>
      <c r="G70" s="57" t="s">
        <v>411</v>
      </c>
      <c r="H70" s="57" t="s">
        <v>411</v>
      </c>
      <c r="I70" s="57" t="s">
        <v>411</v>
      </c>
      <c r="J70" s="57"/>
      <c r="K70" s="57"/>
      <c r="L70" s="57"/>
      <c r="M70" s="57"/>
    </row>
    <row r="71" ht="37.65" customHeight="1" spans="1:13">
      <c r="A71" s="57"/>
      <c r="B71" s="57"/>
      <c r="C71" s="58"/>
      <c r="D71" s="57"/>
      <c r="E71" s="56"/>
      <c r="F71" s="57" t="s">
        <v>407</v>
      </c>
      <c r="G71" s="57" t="s">
        <v>411</v>
      </c>
      <c r="H71" s="57" t="s">
        <v>411</v>
      </c>
      <c r="I71" s="57" t="s">
        <v>411</v>
      </c>
      <c r="J71" s="57"/>
      <c r="K71" s="57"/>
      <c r="L71" s="57"/>
      <c r="M71" s="57"/>
    </row>
    <row r="72" ht="37.65" customHeight="1" spans="1:13">
      <c r="A72" s="57"/>
      <c r="B72" s="57"/>
      <c r="C72" s="58"/>
      <c r="D72" s="57"/>
      <c r="E72" s="56"/>
      <c r="F72" s="57" t="s">
        <v>427</v>
      </c>
      <c r="G72" s="57" t="s">
        <v>411</v>
      </c>
      <c r="H72" s="57" t="s">
        <v>411</v>
      </c>
      <c r="I72" s="57" t="s">
        <v>411</v>
      </c>
      <c r="J72" s="57"/>
      <c r="K72" s="57"/>
      <c r="L72" s="57"/>
      <c r="M72" s="57"/>
    </row>
    <row r="73" ht="37.65" customHeight="1" spans="1:13">
      <c r="A73" s="57"/>
      <c r="B73" s="57"/>
      <c r="C73" s="58"/>
      <c r="D73" s="57"/>
      <c r="E73" s="56" t="s">
        <v>430</v>
      </c>
      <c r="F73" s="57" t="s">
        <v>431</v>
      </c>
      <c r="G73" s="57" t="s">
        <v>411</v>
      </c>
      <c r="H73" s="57"/>
      <c r="I73" s="57"/>
      <c r="J73" s="57"/>
      <c r="K73" s="57"/>
      <c r="L73" s="57"/>
      <c r="M73" s="57"/>
    </row>
    <row r="74" ht="37.65" customHeight="1" spans="1:13">
      <c r="A74" s="57"/>
      <c r="B74" s="57"/>
      <c r="C74" s="58"/>
      <c r="D74" s="57"/>
      <c r="E74" s="56"/>
      <c r="F74" s="57" t="s">
        <v>434</v>
      </c>
      <c r="G74" s="57" t="s">
        <v>451</v>
      </c>
      <c r="H74" s="57"/>
      <c r="I74" s="57"/>
      <c r="J74" s="57"/>
      <c r="K74" s="57"/>
      <c r="L74" s="57"/>
      <c r="M74" s="57"/>
    </row>
    <row r="75" ht="37.65" customHeight="1" spans="1:13">
      <c r="A75" s="57"/>
      <c r="B75" s="57"/>
      <c r="C75" s="58"/>
      <c r="D75" s="57"/>
      <c r="E75" s="56"/>
      <c r="F75" s="57" t="s">
        <v>438</v>
      </c>
      <c r="G75" s="57" t="s">
        <v>451</v>
      </c>
      <c r="H75" s="57"/>
      <c r="I75" s="57"/>
      <c r="J75" s="57"/>
      <c r="K75" s="57"/>
      <c r="L75" s="57"/>
      <c r="M75" s="57"/>
    </row>
    <row r="76" ht="37.65" customHeight="1" spans="1:13">
      <c r="A76" s="57"/>
      <c r="B76" s="57"/>
      <c r="C76" s="58"/>
      <c r="D76" s="57"/>
      <c r="E76" s="56" t="s">
        <v>442</v>
      </c>
      <c r="F76" s="57" t="s">
        <v>443</v>
      </c>
      <c r="G76" s="57" t="s">
        <v>411</v>
      </c>
      <c r="H76" s="57" t="s">
        <v>411</v>
      </c>
      <c r="I76" s="57" t="s">
        <v>411</v>
      </c>
      <c r="J76" s="57"/>
      <c r="K76" s="57"/>
      <c r="L76" s="57"/>
      <c r="M76" s="57"/>
    </row>
    <row r="77" ht="37.65" customHeight="1" spans="1:13">
      <c r="A77" s="57"/>
      <c r="B77" s="57"/>
      <c r="C77" s="58"/>
      <c r="D77" s="57"/>
      <c r="E77" s="56" t="s">
        <v>449</v>
      </c>
      <c r="F77" s="57" t="s">
        <v>417</v>
      </c>
      <c r="G77" s="57" t="s">
        <v>411</v>
      </c>
      <c r="H77" s="57" t="s">
        <v>411</v>
      </c>
      <c r="I77" s="57" t="s">
        <v>411</v>
      </c>
      <c r="J77" s="57"/>
      <c r="K77" s="57"/>
      <c r="L77" s="57"/>
      <c r="M77" s="57"/>
    </row>
    <row r="78" ht="37.65" customHeight="1" spans="1:13">
      <c r="A78" s="57"/>
      <c r="B78" s="57"/>
      <c r="C78" s="58"/>
      <c r="D78" s="57"/>
      <c r="E78" s="56"/>
      <c r="F78" s="57" t="s">
        <v>420</v>
      </c>
      <c r="G78" s="57" t="s">
        <v>451</v>
      </c>
      <c r="H78" s="57"/>
      <c r="I78" s="57"/>
      <c r="J78" s="57"/>
      <c r="K78" s="57"/>
      <c r="L78" s="57"/>
      <c r="M78" s="57"/>
    </row>
    <row r="79" ht="37.65" customHeight="1" spans="1:13">
      <c r="A79" s="57"/>
      <c r="B79" s="57"/>
      <c r="C79" s="58"/>
      <c r="D79" s="57"/>
      <c r="E79" s="56"/>
      <c r="F79" s="57" t="s">
        <v>423</v>
      </c>
      <c r="G79" s="57" t="s">
        <v>451</v>
      </c>
      <c r="H79" s="57"/>
      <c r="I79" s="57"/>
      <c r="J79" s="57"/>
      <c r="K79" s="57"/>
      <c r="L79" s="57"/>
      <c r="M79" s="57"/>
    </row>
    <row r="80" ht="37.65" customHeight="1" spans="1:13">
      <c r="A80" s="57" t="s">
        <v>95</v>
      </c>
      <c r="B80" s="57" t="s">
        <v>520</v>
      </c>
      <c r="C80" s="58">
        <v>100</v>
      </c>
      <c r="D80" s="57" t="s">
        <v>521</v>
      </c>
      <c r="E80" s="56" t="s">
        <v>406</v>
      </c>
      <c r="F80" s="57" t="s">
        <v>417</v>
      </c>
      <c r="G80" s="57" t="s">
        <v>522</v>
      </c>
      <c r="H80" s="57" t="s">
        <v>523</v>
      </c>
      <c r="I80" s="57" t="s">
        <v>522</v>
      </c>
      <c r="J80" s="57" t="s">
        <v>522</v>
      </c>
      <c r="K80" s="57" t="s">
        <v>411</v>
      </c>
      <c r="L80" s="57" t="s">
        <v>412</v>
      </c>
      <c r="M80" s="57"/>
    </row>
    <row r="81" ht="37.65" customHeight="1" spans="1:13">
      <c r="A81" s="57"/>
      <c r="B81" s="57"/>
      <c r="C81" s="58"/>
      <c r="D81" s="57"/>
      <c r="E81" s="56"/>
      <c r="F81" s="57"/>
      <c r="G81" s="57" t="s">
        <v>524</v>
      </c>
      <c r="H81" s="57" t="s">
        <v>525</v>
      </c>
      <c r="I81" s="57" t="s">
        <v>524</v>
      </c>
      <c r="J81" s="57" t="s">
        <v>524</v>
      </c>
      <c r="K81" s="57" t="s">
        <v>411</v>
      </c>
      <c r="L81" s="57" t="s">
        <v>412</v>
      </c>
      <c r="M81" s="57"/>
    </row>
    <row r="82" ht="37.65" customHeight="1" spans="1:13">
      <c r="A82" s="57"/>
      <c r="B82" s="57"/>
      <c r="C82" s="58"/>
      <c r="D82" s="57"/>
      <c r="E82" s="56"/>
      <c r="F82" s="57" t="s">
        <v>427</v>
      </c>
      <c r="G82" s="57" t="s">
        <v>526</v>
      </c>
      <c r="H82" s="57" t="s">
        <v>527</v>
      </c>
      <c r="I82" s="57" t="s">
        <v>526</v>
      </c>
      <c r="J82" s="57" t="s">
        <v>526</v>
      </c>
      <c r="K82" s="57" t="s">
        <v>411</v>
      </c>
      <c r="L82" s="57" t="s">
        <v>412</v>
      </c>
      <c r="M82" s="57"/>
    </row>
    <row r="83" ht="37.65" customHeight="1" spans="1:13">
      <c r="A83" s="57"/>
      <c r="B83" s="57"/>
      <c r="C83" s="58"/>
      <c r="D83" s="57"/>
      <c r="E83" s="56"/>
      <c r="F83" s="57" t="s">
        <v>407</v>
      </c>
      <c r="G83" s="57" t="s">
        <v>459</v>
      </c>
      <c r="H83" s="57" t="s">
        <v>415</v>
      </c>
      <c r="I83" s="57" t="s">
        <v>528</v>
      </c>
      <c r="J83" s="57" t="s">
        <v>459</v>
      </c>
      <c r="K83" s="57" t="s">
        <v>411</v>
      </c>
      <c r="L83" s="57" t="s">
        <v>412</v>
      </c>
      <c r="M83" s="57"/>
    </row>
    <row r="84" ht="37.65" customHeight="1" spans="1:13">
      <c r="A84" s="57"/>
      <c r="B84" s="57"/>
      <c r="C84" s="58"/>
      <c r="D84" s="57"/>
      <c r="E84" s="56"/>
      <c r="F84" s="57" t="s">
        <v>413</v>
      </c>
      <c r="G84" s="57" t="s">
        <v>529</v>
      </c>
      <c r="H84" s="57" t="s">
        <v>415</v>
      </c>
      <c r="I84" s="57" t="s">
        <v>528</v>
      </c>
      <c r="J84" s="57" t="s">
        <v>529</v>
      </c>
      <c r="K84" s="57" t="s">
        <v>411</v>
      </c>
      <c r="L84" s="57" t="s">
        <v>412</v>
      </c>
      <c r="M84" s="57"/>
    </row>
    <row r="85" ht="37.65" customHeight="1" spans="1:13">
      <c r="A85" s="57"/>
      <c r="B85" s="57"/>
      <c r="C85" s="58"/>
      <c r="D85" s="57"/>
      <c r="E85" s="56" t="s">
        <v>442</v>
      </c>
      <c r="F85" s="57" t="s">
        <v>443</v>
      </c>
      <c r="G85" s="57" t="s">
        <v>530</v>
      </c>
      <c r="H85" s="57" t="s">
        <v>445</v>
      </c>
      <c r="I85" s="57" t="s">
        <v>531</v>
      </c>
      <c r="J85" s="57" t="s">
        <v>530</v>
      </c>
      <c r="K85" s="57" t="s">
        <v>411</v>
      </c>
      <c r="L85" s="57" t="s">
        <v>412</v>
      </c>
      <c r="M85" s="57"/>
    </row>
    <row r="86" ht="37.65" customHeight="1" spans="1:13">
      <c r="A86" s="57"/>
      <c r="B86" s="57"/>
      <c r="C86" s="58"/>
      <c r="D86" s="57"/>
      <c r="E86" s="56" t="s">
        <v>430</v>
      </c>
      <c r="F86" s="57" t="s">
        <v>434</v>
      </c>
      <c r="G86" s="57" t="s">
        <v>532</v>
      </c>
      <c r="H86" s="57" t="s">
        <v>453</v>
      </c>
      <c r="I86" s="57" t="s">
        <v>528</v>
      </c>
      <c r="J86" s="57" t="s">
        <v>532</v>
      </c>
      <c r="K86" s="57" t="s">
        <v>411</v>
      </c>
      <c r="L86" s="57" t="s">
        <v>412</v>
      </c>
      <c r="M86" s="57"/>
    </row>
    <row r="87" ht="37.65" customHeight="1" spans="1:13">
      <c r="A87" s="57"/>
      <c r="B87" s="57"/>
      <c r="C87" s="58"/>
      <c r="D87" s="57"/>
      <c r="E87" s="56"/>
      <c r="F87" s="57" t="s">
        <v>438</v>
      </c>
      <c r="G87" s="57" t="s">
        <v>533</v>
      </c>
      <c r="H87" s="57" t="s">
        <v>534</v>
      </c>
      <c r="I87" s="57" t="s">
        <v>528</v>
      </c>
      <c r="J87" s="57" t="s">
        <v>533</v>
      </c>
      <c r="K87" s="57" t="s">
        <v>411</v>
      </c>
      <c r="L87" s="57" t="s">
        <v>412</v>
      </c>
      <c r="M87" s="57"/>
    </row>
    <row r="88" ht="37.65" customHeight="1" spans="1:13">
      <c r="A88" s="57" t="s">
        <v>95</v>
      </c>
      <c r="B88" s="57" t="s">
        <v>535</v>
      </c>
      <c r="C88" s="58">
        <v>3280</v>
      </c>
      <c r="D88" s="57" t="s">
        <v>536</v>
      </c>
      <c r="E88" s="56" t="s">
        <v>406</v>
      </c>
      <c r="F88" s="57" t="s">
        <v>427</v>
      </c>
      <c r="G88" s="57" t="s">
        <v>411</v>
      </c>
      <c r="H88" s="57" t="s">
        <v>411</v>
      </c>
      <c r="I88" s="57" t="s">
        <v>411</v>
      </c>
      <c r="J88" s="57"/>
      <c r="K88" s="57"/>
      <c r="L88" s="57"/>
      <c r="M88" s="57"/>
    </row>
    <row r="89" ht="37.65" customHeight="1" spans="1:13">
      <c r="A89" s="57"/>
      <c r="B89" s="57"/>
      <c r="C89" s="58"/>
      <c r="D89" s="57"/>
      <c r="E89" s="56"/>
      <c r="F89" s="57" t="s">
        <v>407</v>
      </c>
      <c r="G89" s="57" t="s">
        <v>411</v>
      </c>
      <c r="H89" s="57" t="s">
        <v>411</v>
      </c>
      <c r="I89" s="57" t="s">
        <v>411</v>
      </c>
      <c r="J89" s="57"/>
      <c r="K89" s="57"/>
      <c r="L89" s="57"/>
      <c r="M89" s="57"/>
    </row>
    <row r="90" ht="37.65" customHeight="1" spans="1:13">
      <c r="A90" s="57"/>
      <c r="B90" s="57"/>
      <c r="C90" s="58"/>
      <c r="D90" s="57"/>
      <c r="E90" s="56"/>
      <c r="F90" s="57" t="s">
        <v>413</v>
      </c>
      <c r="G90" s="57" t="s">
        <v>411</v>
      </c>
      <c r="H90" s="57" t="s">
        <v>411</v>
      </c>
      <c r="I90" s="57" t="s">
        <v>411</v>
      </c>
      <c r="J90" s="57"/>
      <c r="K90" s="57"/>
      <c r="L90" s="57"/>
      <c r="M90" s="57"/>
    </row>
    <row r="91" ht="37.65" customHeight="1" spans="1:13">
      <c r="A91" s="57"/>
      <c r="B91" s="57"/>
      <c r="C91" s="58"/>
      <c r="D91" s="57"/>
      <c r="E91" s="56" t="s">
        <v>449</v>
      </c>
      <c r="F91" s="57" t="s">
        <v>417</v>
      </c>
      <c r="G91" s="57" t="s">
        <v>411</v>
      </c>
      <c r="H91" s="57" t="s">
        <v>411</v>
      </c>
      <c r="I91" s="57" t="s">
        <v>411</v>
      </c>
      <c r="J91" s="57"/>
      <c r="K91" s="57"/>
      <c r="L91" s="57"/>
      <c r="M91" s="57"/>
    </row>
    <row r="92" ht="37.65" customHeight="1" spans="1:13">
      <c r="A92" s="57"/>
      <c r="B92" s="57"/>
      <c r="C92" s="58"/>
      <c r="D92" s="57"/>
      <c r="E92" s="56"/>
      <c r="F92" s="57" t="s">
        <v>420</v>
      </c>
      <c r="G92" s="57" t="s">
        <v>411</v>
      </c>
      <c r="H92" s="57" t="s">
        <v>411</v>
      </c>
      <c r="I92" s="57" t="s">
        <v>411</v>
      </c>
      <c r="J92" s="57"/>
      <c r="K92" s="57"/>
      <c r="L92" s="57"/>
      <c r="M92" s="57"/>
    </row>
    <row r="93" ht="37.65" customHeight="1" spans="1:13">
      <c r="A93" s="57"/>
      <c r="B93" s="57"/>
      <c r="C93" s="58"/>
      <c r="D93" s="57"/>
      <c r="E93" s="56"/>
      <c r="F93" s="57" t="s">
        <v>423</v>
      </c>
      <c r="G93" s="57" t="s">
        <v>411</v>
      </c>
      <c r="H93" s="57" t="s">
        <v>411</v>
      </c>
      <c r="I93" s="57" t="s">
        <v>411</v>
      </c>
      <c r="J93" s="57"/>
      <c r="K93" s="57"/>
      <c r="L93" s="57"/>
      <c r="M93" s="57"/>
    </row>
    <row r="94" ht="37.65" customHeight="1" spans="1:13">
      <c r="A94" s="57"/>
      <c r="B94" s="57"/>
      <c r="C94" s="58"/>
      <c r="D94" s="57"/>
      <c r="E94" s="56" t="s">
        <v>442</v>
      </c>
      <c r="F94" s="57" t="s">
        <v>443</v>
      </c>
      <c r="G94" s="57" t="s">
        <v>411</v>
      </c>
      <c r="H94" s="57" t="s">
        <v>411</v>
      </c>
      <c r="I94" s="57" t="s">
        <v>411</v>
      </c>
      <c r="J94" s="57"/>
      <c r="K94" s="57"/>
      <c r="L94" s="57"/>
      <c r="M94" s="57"/>
    </row>
    <row r="95" ht="37.65" customHeight="1" spans="1:13">
      <c r="A95" s="57"/>
      <c r="B95" s="57"/>
      <c r="C95" s="58"/>
      <c r="D95" s="57"/>
      <c r="E95" s="56" t="s">
        <v>430</v>
      </c>
      <c r="F95" s="57" t="s">
        <v>431</v>
      </c>
      <c r="G95" s="57" t="s">
        <v>411</v>
      </c>
      <c r="H95" s="57" t="s">
        <v>411</v>
      </c>
      <c r="I95" s="57" t="s">
        <v>411</v>
      </c>
      <c r="J95" s="57"/>
      <c r="K95" s="57"/>
      <c r="L95" s="57"/>
      <c r="M95" s="57"/>
    </row>
    <row r="96" ht="37.65" customHeight="1" spans="1:13">
      <c r="A96" s="57"/>
      <c r="B96" s="57"/>
      <c r="C96" s="58"/>
      <c r="D96" s="57"/>
      <c r="E96" s="56"/>
      <c r="F96" s="57" t="s">
        <v>434</v>
      </c>
      <c r="G96" s="57" t="s">
        <v>411</v>
      </c>
      <c r="H96" s="57" t="s">
        <v>411</v>
      </c>
      <c r="I96" s="57" t="s">
        <v>411</v>
      </c>
      <c r="J96" s="57"/>
      <c r="K96" s="57"/>
      <c r="L96" s="57"/>
      <c r="M96" s="57"/>
    </row>
    <row r="97" ht="37.65" customHeight="1" spans="1:13">
      <c r="A97" s="57"/>
      <c r="B97" s="57"/>
      <c r="C97" s="58"/>
      <c r="D97" s="57"/>
      <c r="E97" s="56"/>
      <c r="F97" s="57" t="s">
        <v>438</v>
      </c>
      <c r="G97" s="57" t="s">
        <v>411</v>
      </c>
      <c r="H97" s="57" t="s">
        <v>411</v>
      </c>
      <c r="I97" s="57" t="s">
        <v>411</v>
      </c>
      <c r="J97" s="57"/>
      <c r="K97" s="57"/>
      <c r="L97" s="57"/>
      <c r="M97" s="57"/>
    </row>
    <row r="98" ht="37.65" customHeight="1" spans="1:13">
      <c r="A98" s="57" t="s">
        <v>95</v>
      </c>
      <c r="B98" s="57" t="s">
        <v>537</v>
      </c>
      <c r="C98" s="58">
        <v>103</v>
      </c>
      <c r="D98" s="57" t="s">
        <v>538</v>
      </c>
      <c r="E98" s="56" t="s">
        <v>430</v>
      </c>
      <c r="F98" s="57" t="s">
        <v>434</v>
      </c>
      <c r="G98" s="57" t="s">
        <v>539</v>
      </c>
      <c r="H98" s="57" t="s">
        <v>453</v>
      </c>
      <c r="I98" s="57" t="s">
        <v>539</v>
      </c>
      <c r="J98" s="57" t="s">
        <v>539</v>
      </c>
      <c r="K98" s="57" t="s">
        <v>411</v>
      </c>
      <c r="L98" s="57" t="s">
        <v>412</v>
      </c>
      <c r="M98" s="57"/>
    </row>
    <row r="99" ht="37.65" customHeight="1" spans="1:13">
      <c r="A99" s="57"/>
      <c r="B99" s="57"/>
      <c r="C99" s="58"/>
      <c r="D99" s="57"/>
      <c r="E99" s="56" t="s">
        <v>406</v>
      </c>
      <c r="F99" s="57" t="s">
        <v>407</v>
      </c>
      <c r="G99" s="57" t="s">
        <v>459</v>
      </c>
      <c r="H99" s="57" t="s">
        <v>415</v>
      </c>
      <c r="I99" s="57" t="s">
        <v>459</v>
      </c>
      <c r="J99" s="57" t="s">
        <v>459</v>
      </c>
      <c r="K99" s="57" t="s">
        <v>411</v>
      </c>
      <c r="L99" s="57" t="s">
        <v>412</v>
      </c>
      <c r="M99" s="57"/>
    </row>
    <row r="100" ht="37.65" customHeight="1" spans="1:13">
      <c r="A100" s="57"/>
      <c r="B100" s="57"/>
      <c r="C100" s="58"/>
      <c r="D100" s="57"/>
      <c r="E100" s="56"/>
      <c r="F100" s="57" t="s">
        <v>413</v>
      </c>
      <c r="G100" s="57" t="s">
        <v>540</v>
      </c>
      <c r="H100" s="57" t="s">
        <v>415</v>
      </c>
      <c r="I100" s="57" t="s">
        <v>541</v>
      </c>
      <c r="J100" s="57" t="s">
        <v>540</v>
      </c>
      <c r="K100" s="57" t="s">
        <v>411</v>
      </c>
      <c r="L100" s="57" t="s">
        <v>412</v>
      </c>
      <c r="M100" s="57"/>
    </row>
    <row r="101" ht="37.65" customHeight="1" spans="1:13">
      <c r="A101" s="57"/>
      <c r="B101" s="57"/>
      <c r="C101" s="58"/>
      <c r="D101" s="57"/>
      <c r="E101" s="56"/>
      <c r="F101" s="57" t="s">
        <v>427</v>
      </c>
      <c r="G101" s="57" t="s">
        <v>542</v>
      </c>
      <c r="H101" s="57" t="s">
        <v>415</v>
      </c>
      <c r="I101" s="57" t="s">
        <v>543</v>
      </c>
      <c r="J101" s="57" t="s">
        <v>542</v>
      </c>
      <c r="K101" s="57" t="s">
        <v>411</v>
      </c>
      <c r="L101" s="57" t="s">
        <v>412</v>
      </c>
      <c r="M101" s="57"/>
    </row>
    <row r="102" ht="37.65" customHeight="1" spans="1:13">
      <c r="A102" s="57"/>
      <c r="B102" s="57"/>
      <c r="C102" s="58"/>
      <c r="D102" s="57"/>
      <c r="E102" s="56" t="s">
        <v>449</v>
      </c>
      <c r="F102" s="57" t="s">
        <v>417</v>
      </c>
      <c r="G102" s="57" t="s">
        <v>544</v>
      </c>
      <c r="H102" s="57" t="s">
        <v>545</v>
      </c>
      <c r="I102" s="57" t="s">
        <v>544</v>
      </c>
      <c r="J102" s="57" t="s">
        <v>544</v>
      </c>
      <c r="K102" s="57" t="s">
        <v>411</v>
      </c>
      <c r="L102" s="57" t="s">
        <v>412</v>
      </c>
      <c r="M102" s="57"/>
    </row>
    <row r="103" ht="37.65" customHeight="1" spans="1:13">
      <c r="A103" s="57"/>
      <c r="B103" s="57"/>
      <c r="C103" s="58"/>
      <c r="D103" s="57"/>
      <c r="E103" s="56" t="s">
        <v>442</v>
      </c>
      <c r="F103" s="57" t="s">
        <v>443</v>
      </c>
      <c r="G103" s="57" t="s">
        <v>530</v>
      </c>
      <c r="H103" s="57" t="s">
        <v>445</v>
      </c>
      <c r="I103" s="57" t="s">
        <v>544</v>
      </c>
      <c r="J103" s="57" t="s">
        <v>530</v>
      </c>
      <c r="K103" s="57" t="s">
        <v>411</v>
      </c>
      <c r="L103" s="57" t="s">
        <v>412</v>
      </c>
      <c r="M103" s="57"/>
    </row>
    <row r="104" ht="37.65" customHeight="1" spans="1:13">
      <c r="A104" s="57" t="s">
        <v>95</v>
      </c>
      <c r="B104" s="57" t="s">
        <v>546</v>
      </c>
      <c r="C104" s="58">
        <v>123</v>
      </c>
      <c r="D104" s="57" t="s">
        <v>411</v>
      </c>
      <c r="E104" s="56" t="s">
        <v>430</v>
      </c>
      <c r="F104" s="57" t="s">
        <v>431</v>
      </c>
      <c r="G104" s="57" t="s">
        <v>451</v>
      </c>
      <c r="H104" s="57"/>
      <c r="I104" s="57" t="s">
        <v>496</v>
      </c>
      <c r="J104" s="57" t="s">
        <v>497</v>
      </c>
      <c r="K104" s="57"/>
      <c r="L104" s="57"/>
      <c r="M104" s="57"/>
    </row>
    <row r="105" ht="37.65" customHeight="1" spans="1:13">
      <c r="A105" s="57"/>
      <c r="B105" s="57"/>
      <c r="C105" s="58"/>
      <c r="D105" s="57"/>
      <c r="E105" s="56"/>
      <c r="F105" s="57" t="s">
        <v>434</v>
      </c>
      <c r="G105" s="57" t="s">
        <v>547</v>
      </c>
      <c r="H105" s="57" t="s">
        <v>547</v>
      </c>
      <c r="I105" s="57" t="s">
        <v>548</v>
      </c>
      <c r="J105" s="57" t="s">
        <v>547</v>
      </c>
      <c r="K105" s="57"/>
      <c r="L105" s="57"/>
      <c r="M105" s="57"/>
    </row>
    <row r="106" ht="37.65" customHeight="1" spans="1:13">
      <c r="A106" s="57"/>
      <c r="B106" s="57"/>
      <c r="C106" s="58"/>
      <c r="D106" s="57"/>
      <c r="E106" s="56"/>
      <c r="F106" s="57" t="s">
        <v>438</v>
      </c>
      <c r="G106" s="57" t="s">
        <v>549</v>
      </c>
      <c r="H106" s="57" t="s">
        <v>550</v>
      </c>
      <c r="I106" s="57" t="s">
        <v>549</v>
      </c>
      <c r="J106" s="57" t="s">
        <v>549</v>
      </c>
      <c r="K106" s="57"/>
      <c r="L106" s="57"/>
      <c r="M106" s="57"/>
    </row>
    <row r="107" ht="37.65" customHeight="1" spans="1:13">
      <c r="A107" s="57"/>
      <c r="B107" s="57"/>
      <c r="C107" s="58"/>
      <c r="D107" s="57"/>
      <c r="E107" s="56" t="s">
        <v>442</v>
      </c>
      <c r="F107" s="57" t="s">
        <v>443</v>
      </c>
      <c r="G107" s="57" t="s">
        <v>551</v>
      </c>
      <c r="H107" s="57" t="s">
        <v>445</v>
      </c>
      <c r="I107" s="57" t="s">
        <v>549</v>
      </c>
      <c r="J107" s="57" t="s">
        <v>551</v>
      </c>
      <c r="K107" s="57"/>
      <c r="L107" s="57"/>
      <c r="M107" s="57"/>
    </row>
    <row r="108" ht="37.65" customHeight="1" spans="1:13">
      <c r="A108" s="57"/>
      <c r="B108" s="57"/>
      <c r="C108" s="58"/>
      <c r="D108" s="57"/>
      <c r="E108" s="56" t="s">
        <v>406</v>
      </c>
      <c r="F108" s="57" t="s">
        <v>407</v>
      </c>
      <c r="G108" s="57" t="s">
        <v>552</v>
      </c>
      <c r="H108" s="57" t="s">
        <v>553</v>
      </c>
      <c r="I108" s="57" t="s">
        <v>554</v>
      </c>
      <c r="J108" s="57" t="s">
        <v>552</v>
      </c>
      <c r="K108" s="57"/>
      <c r="L108" s="57"/>
      <c r="M108" s="57"/>
    </row>
    <row r="109" ht="37.65" customHeight="1" spans="1:13">
      <c r="A109" s="57"/>
      <c r="B109" s="57"/>
      <c r="C109" s="58"/>
      <c r="D109" s="57"/>
      <c r="E109" s="56"/>
      <c r="F109" s="57" t="s">
        <v>413</v>
      </c>
      <c r="G109" s="57" t="s">
        <v>555</v>
      </c>
      <c r="H109" s="57" t="s">
        <v>556</v>
      </c>
      <c r="I109" s="57" t="s">
        <v>554</v>
      </c>
      <c r="J109" s="57" t="s">
        <v>555</v>
      </c>
      <c r="K109" s="57"/>
      <c r="L109" s="57"/>
      <c r="M109" s="57"/>
    </row>
    <row r="110" ht="37.65" customHeight="1" spans="1:13">
      <c r="A110" s="57"/>
      <c r="B110" s="57"/>
      <c r="C110" s="58"/>
      <c r="D110" s="57"/>
      <c r="E110" s="56"/>
      <c r="F110" s="57" t="s">
        <v>427</v>
      </c>
      <c r="G110" s="57" t="s">
        <v>557</v>
      </c>
      <c r="H110" s="57" t="s">
        <v>558</v>
      </c>
      <c r="I110" s="57" t="s">
        <v>554</v>
      </c>
      <c r="J110" s="57" t="s">
        <v>557</v>
      </c>
      <c r="K110" s="57"/>
      <c r="L110" s="57"/>
      <c r="M110" s="57"/>
    </row>
    <row r="111" ht="37.65" customHeight="1" spans="1:13">
      <c r="A111" s="57"/>
      <c r="B111" s="57"/>
      <c r="C111" s="58"/>
      <c r="D111" s="57"/>
      <c r="E111" s="56"/>
      <c r="F111" s="57"/>
      <c r="G111" s="57" t="s">
        <v>554</v>
      </c>
      <c r="H111" s="57" t="s">
        <v>554</v>
      </c>
      <c r="I111" s="57" t="s">
        <v>554</v>
      </c>
      <c r="J111" s="57" t="s">
        <v>554</v>
      </c>
      <c r="K111" s="57"/>
      <c r="L111" s="57"/>
      <c r="M111" s="57"/>
    </row>
    <row r="112" ht="37.65" customHeight="1" spans="1:13">
      <c r="A112" s="57"/>
      <c r="B112" s="57"/>
      <c r="C112" s="58"/>
      <c r="D112" s="57"/>
      <c r="E112" s="56"/>
      <c r="F112" s="57" t="s">
        <v>423</v>
      </c>
      <c r="G112" s="57" t="s">
        <v>451</v>
      </c>
      <c r="H112" s="57"/>
      <c r="I112" s="57" t="s">
        <v>496</v>
      </c>
      <c r="J112" s="57" t="s">
        <v>497</v>
      </c>
      <c r="K112" s="57"/>
      <c r="L112" s="57"/>
      <c r="M112" s="57"/>
    </row>
    <row r="113" ht="37.65" customHeight="1" spans="1:13">
      <c r="A113" s="57"/>
      <c r="B113" s="57"/>
      <c r="C113" s="58"/>
      <c r="D113" s="57"/>
      <c r="E113" s="56"/>
      <c r="F113" s="57" t="s">
        <v>417</v>
      </c>
      <c r="G113" s="57" t="s">
        <v>102</v>
      </c>
      <c r="H113" s="57" t="s">
        <v>559</v>
      </c>
      <c r="I113" s="57" t="s">
        <v>102</v>
      </c>
      <c r="J113" s="57" t="s">
        <v>102</v>
      </c>
      <c r="K113" s="57"/>
      <c r="L113" s="57"/>
      <c r="M113" s="57"/>
    </row>
    <row r="114" ht="37.65" customHeight="1" spans="1:13">
      <c r="A114" s="57"/>
      <c r="B114" s="57"/>
      <c r="C114" s="58"/>
      <c r="D114" s="57"/>
      <c r="E114" s="56"/>
      <c r="F114" s="57" t="s">
        <v>420</v>
      </c>
      <c r="G114" s="57" t="s">
        <v>451</v>
      </c>
      <c r="H114" s="57"/>
      <c r="I114" s="57" t="s">
        <v>496</v>
      </c>
      <c r="J114" s="57" t="s">
        <v>497</v>
      </c>
      <c r="K114" s="57"/>
      <c r="L114" s="57"/>
      <c r="M114" s="57"/>
    </row>
    <row r="115" ht="37.65" customHeight="1" spans="1:13">
      <c r="A115" s="57" t="s">
        <v>95</v>
      </c>
      <c r="B115" s="57" t="s">
        <v>560</v>
      </c>
      <c r="C115" s="58">
        <v>50</v>
      </c>
      <c r="D115" s="57" t="s">
        <v>561</v>
      </c>
      <c r="E115" s="56" t="s">
        <v>406</v>
      </c>
      <c r="F115" s="57" t="s">
        <v>417</v>
      </c>
      <c r="G115" s="57" t="s">
        <v>562</v>
      </c>
      <c r="H115" s="57" t="s">
        <v>563</v>
      </c>
      <c r="I115" s="57" t="s">
        <v>562</v>
      </c>
      <c r="J115" s="57" t="s">
        <v>562</v>
      </c>
      <c r="K115" s="57" t="s">
        <v>564</v>
      </c>
      <c r="L115" s="57" t="s">
        <v>565</v>
      </c>
      <c r="M115" s="57"/>
    </row>
    <row r="116" ht="37.65" customHeight="1" spans="1:13">
      <c r="A116" s="57"/>
      <c r="B116" s="57"/>
      <c r="C116" s="58"/>
      <c r="D116" s="57"/>
      <c r="E116" s="56"/>
      <c r="F116" s="57"/>
      <c r="G116" s="57" t="s">
        <v>566</v>
      </c>
      <c r="H116" s="57" t="s">
        <v>567</v>
      </c>
      <c r="I116" s="57" t="s">
        <v>562</v>
      </c>
      <c r="J116" s="57" t="s">
        <v>566</v>
      </c>
      <c r="K116" s="57" t="s">
        <v>564</v>
      </c>
      <c r="L116" s="57" t="s">
        <v>565</v>
      </c>
      <c r="M116" s="57"/>
    </row>
    <row r="117" ht="37.65" customHeight="1" spans="1:13">
      <c r="A117" s="57"/>
      <c r="B117" s="57"/>
      <c r="C117" s="58"/>
      <c r="D117" s="57"/>
      <c r="E117" s="56"/>
      <c r="F117" s="57" t="s">
        <v>427</v>
      </c>
      <c r="G117" s="57" t="s">
        <v>568</v>
      </c>
      <c r="H117" s="57" t="s">
        <v>569</v>
      </c>
      <c r="I117" s="57" t="s">
        <v>568</v>
      </c>
      <c r="J117" s="57" t="s">
        <v>568</v>
      </c>
      <c r="K117" s="57" t="s">
        <v>570</v>
      </c>
      <c r="L117" s="57" t="s">
        <v>565</v>
      </c>
      <c r="M117" s="57"/>
    </row>
    <row r="118" ht="37.65" customHeight="1" spans="1:13">
      <c r="A118" s="57"/>
      <c r="B118" s="57"/>
      <c r="C118" s="58"/>
      <c r="D118" s="57"/>
      <c r="E118" s="56"/>
      <c r="F118" s="57"/>
      <c r="G118" s="57" t="s">
        <v>571</v>
      </c>
      <c r="H118" s="57" t="s">
        <v>572</v>
      </c>
      <c r="I118" s="57" t="s">
        <v>571</v>
      </c>
      <c r="J118" s="57" t="s">
        <v>571</v>
      </c>
      <c r="K118" s="57" t="s">
        <v>570</v>
      </c>
      <c r="L118" s="57" t="s">
        <v>565</v>
      </c>
      <c r="M118" s="57"/>
    </row>
    <row r="119" ht="37.65" customHeight="1" spans="1:13">
      <c r="A119" s="57"/>
      <c r="B119" s="57"/>
      <c r="C119" s="58"/>
      <c r="D119" s="57"/>
      <c r="E119" s="56"/>
      <c r="F119" s="57" t="s">
        <v>413</v>
      </c>
      <c r="G119" s="57" t="s">
        <v>573</v>
      </c>
      <c r="H119" s="57" t="s">
        <v>415</v>
      </c>
      <c r="I119" s="57" t="s">
        <v>573</v>
      </c>
      <c r="J119" s="57" t="s">
        <v>573</v>
      </c>
      <c r="K119" s="57" t="s">
        <v>570</v>
      </c>
      <c r="L119" s="57" t="s">
        <v>565</v>
      </c>
      <c r="M119" s="57"/>
    </row>
    <row r="120" ht="37.65" customHeight="1" spans="1:13">
      <c r="A120" s="57"/>
      <c r="B120" s="57"/>
      <c r="C120" s="58"/>
      <c r="D120" s="57"/>
      <c r="E120" s="56"/>
      <c r="F120" s="57"/>
      <c r="G120" s="57" t="s">
        <v>574</v>
      </c>
      <c r="H120" s="57" t="s">
        <v>415</v>
      </c>
      <c r="I120" s="57" t="s">
        <v>575</v>
      </c>
      <c r="J120" s="57" t="s">
        <v>574</v>
      </c>
      <c r="K120" s="57" t="s">
        <v>570</v>
      </c>
      <c r="L120" s="57" t="s">
        <v>565</v>
      </c>
      <c r="M120" s="57"/>
    </row>
    <row r="121" ht="37.65" customHeight="1" spans="1:13">
      <c r="A121" s="57"/>
      <c r="B121" s="57"/>
      <c r="C121" s="58"/>
      <c r="D121" s="57"/>
      <c r="E121" s="56"/>
      <c r="F121" s="57" t="s">
        <v>407</v>
      </c>
      <c r="G121" s="57" t="s">
        <v>459</v>
      </c>
      <c r="H121" s="57" t="s">
        <v>415</v>
      </c>
      <c r="I121" s="57" t="s">
        <v>459</v>
      </c>
      <c r="J121" s="57" t="s">
        <v>459</v>
      </c>
      <c r="K121" s="57" t="s">
        <v>570</v>
      </c>
      <c r="L121" s="57" t="s">
        <v>565</v>
      </c>
      <c r="M121" s="57"/>
    </row>
    <row r="122" ht="37.65" customHeight="1" spans="1:13">
      <c r="A122" s="57"/>
      <c r="B122" s="57"/>
      <c r="C122" s="58"/>
      <c r="D122" s="57"/>
      <c r="E122" s="56"/>
      <c r="F122" s="57"/>
      <c r="G122" s="57" t="s">
        <v>576</v>
      </c>
      <c r="H122" s="57" t="s">
        <v>415</v>
      </c>
      <c r="I122" s="57" t="s">
        <v>576</v>
      </c>
      <c r="J122" s="57" t="s">
        <v>576</v>
      </c>
      <c r="K122" s="57" t="s">
        <v>570</v>
      </c>
      <c r="L122" s="57" t="s">
        <v>565</v>
      </c>
      <c r="M122" s="57"/>
    </row>
    <row r="123" ht="37.65" customHeight="1" spans="1:13">
      <c r="A123" s="57"/>
      <c r="B123" s="57"/>
      <c r="C123" s="58"/>
      <c r="D123" s="57"/>
      <c r="E123" s="56" t="s">
        <v>430</v>
      </c>
      <c r="F123" s="57" t="s">
        <v>434</v>
      </c>
      <c r="G123" s="57" t="s">
        <v>577</v>
      </c>
      <c r="H123" s="57" t="s">
        <v>453</v>
      </c>
      <c r="I123" s="57" t="s">
        <v>578</v>
      </c>
      <c r="J123" s="57" t="s">
        <v>577</v>
      </c>
      <c r="K123" s="57" t="s">
        <v>570</v>
      </c>
      <c r="L123" s="57" t="s">
        <v>565</v>
      </c>
      <c r="M123" s="57"/>
    </row>
    <row r="124" ht="37.65" customHeight="1" spans="1:13">
      <c r="A124" s="57"/>
      <c r="B124" s="57"/>
      <c r="C124" s="58"/>
      <c r="D124" s="57"/>
      <c r="E124" s="56"/>
      <c r="F124" s="57"/>
      <c r="G124" s="57" t="s">
        <v>578</v>
      </c>
      <c r="H124" s="57" t="s">
        <v>579</v>
      </c>
      <c r="I124" s="57" t="s">
        <v>578</v>
      </c>
      <c r="J124" s="57" t="s">
        <v>578</v>
      </c>
      <c r="K124" s="57" t="s">
        <v>570</v>
      </c>
      <c r="L124" s="57" t="s">
        <v>565</v>
      </c>
      <c r="M124" s="57"/>
    </row>
    <row r="125" ht="37.65" customHeight="1" spans="1:13">
      <c r="A125" s="57"/>
      <c r="B125" s="57"/>
      <c r="C125" s="58"/>
      <c r="D125" s="57"/>
      <c r="E125" s="56" t="s">
        <v>442</v>
      </c>
      <c r="F125" s="57" t="s">
        <v>443</v>
      </c>
      <c r="G125" s="57" t="s">
        <v>478</v>
      </c>
      <c r="H125" s="57" t="s">
        <v>445</v>
      </c>
      <c r="I125" s="57" t="s">
        <v>580</v>
      </c>
      <c r="J125" s="57" t="s">
        <v>478</v>
      </c>
      <c r="K125" s="57" t="s">
        <v>570</v>
      </c>
      <c r="L125" s="57" t="s">
        <v>565</v>
      </c>
      <c r="M125" s="57"/>
    </row>
    <row r="126" ht="37.65" customHeight="1" spans="1:13">
      <c r="A126" s="57"/>
      <c r="B126" s="57"/>
      <c r="C126" s="58"/>
      <c r="D126" s="57"/>
      <c r="E126" s="56"/>
      <c r="F126" s="57"/>
      <c r="G126" s="57" t="s">
        <v>580</v>
      </c>
      <c r="H126" s="57" t="s">
        <v>445</v>
      </c>
      <c r="I126" s="57" t="s">
        <v>580</v>
      </c>
      <c r="J126" s="57" t="s">
        <v>580</v>
      </c>
      <c r="K126" s="57" t="s">
        <v>570</v>
      </c>
      <c r="L126" s="57" t="s">
        <v>565</v>
      </c>
      <c r="M126" s="57"/>
    </row>
    <row r="127" ht="37.65" customHeight="1" spans="1:13">
      <c r="A127" s="57" t="s">
        <v>95</v>
      </c>
      <c r="B127" s="57" t="s">
        <v>581</v>
      </c>
      <c r="C127" s="58">
        <v>76.9</v>
      </c>
      <c r="D127" s="57" t="s">
        <v>582</v>
      </c>
      <c r="E127" s="56" t="s">
        <v>406</v>
      </c>
      <c r="F127" s="57" t="s">
        <v>427</v>
      </c>
      <c r="G127" s="57" t="s">
        <v>583</v>
      </c>
      <c r="H127" s="57" t="s">
        <v>411</v>
      </c>
      <c r="I127" s="57" t="s">
        <v>584</v>
      </c>
      <c r="J127" s="57" t="s">
        <v>583</v>
      </c>
      <c r="K127" s="57" t="s">
        <v>585</v>
      </c>
      <c r="L127" s="57" t="s">
        <v>565</v>
      </c>
      <c r="M127" s="57"/>
    </row>
    <row r="128" ht="37.65" customHeight="1" spans="1:13">
      <c r="A128" s="57"/>
      <c r="B128" s="57"/>
      <c r="C128" s="58"/>
      <c r="D128" s="57"/>
      <c r="E128" s="56"/>
      <c r="F128" s="57" t="s">
        <v>417</v>
      </c>
      <c r="G128" s="57" t="s">
        <v>451</v>
      </c>
      <c r="H128" s="57" t="s">
        <v>586</v>
      </c>
      <c r="I128" s="57" t="s">
        <v>102</v>
      </c>
      <c r="J128" s="57"/>
      <c r="K128" s="57"/>
      <c r="L128" s="57"/>
      <c r="M128" s="57"/>
    </row>
    <row r="129" ht="37.65" customHeight="1" spans="1:13">
      <c r="A129" s="57"/>
      <c r="B129" s="57"/>
      <c r="C129" s="58"/>
      <c r="D129" s="57"/>
      <c r="E129" s="56"/>
      <c r="F129" s="57" t="s">
        <v>407</v>
      </c>
      <c r="G129" s="57" t="s">
        <v>488</v>
      </c>
      <c r="H129" s="57" t="s">
        <v>415</v>
      </c>
      <c r="I129" s="57" t="s">
        <v>459</v>
      </c>
      <c r="J129" s="57" t="s">
        <v>488</v>
      </c>
      <c r="K129" s="57" t="s">
        <v>585</v>
      </c>
      <c r="L129" s="57" t="s">
        <v>412</v>
      </c>
      <c r="M129" s="57"/>
    </row>
    <row r="130" ht="37.65" customHeight="1" spans="1:13">
      <c r="A130" s="57"/>
      <c r="B130" s="57"/>
      <c r="C130" s="58"/>
      <c r="D130" s="57"/>
      <c r="E130" s="56"/>
      <c r="F130" s="57" t="s">
        <v>413</v>
      </c>
      <c r="G130" s="57" t="s">
        <v>587</v>
      </c>
      <c r="H130" s="57" t="s">
        <v>415</v>
      </c>
      <c r="I130" s="57" t="s">
        <v>588</v>
      </c>
      <c r="J130" s="57" t="s">
        <v>587</v>
      </c>
      <c r="K130" s="57" t="s">
        <v>585</v>
      </c>
      <c r="L130" s="57" t="s">
        <v>412</v>
      </c>
      <c r="M130" s="57"/>
    </row>
    <row r="131" ht="37.65" customHeight="1" spans="1:13">
      <c r="A131" s="57"/>
      <c r="B131" s="57"/>
      <c r="C131" s="58"/>
      <c r="D131" s="57"/>
      <c r="E131" s="56" t="s">
        <v>442</v>
      </c>
      <c r="F131" s="57" t="s">
        <v>443</v>
      </c>
      <c r="G131" s="57" t="s">
        <v>589</v>
      </c>
      <c r="H131" s="57" t="s">
        <v>445</v>
      </c>
      <c r="I131" s="57" t="s">
        <v>590</v>
      </c>
      <c r="J131" s="57" t="s">
        <v>589</v>
      </c>
      <c r="K131" s="57" t="s">
        <v>585</v>
      </c>
      <c r="L131" s="57" t="s">
        <v>412</v>
      </c>
      <c r="M131" s="57"/>
    </row>
    <row r="132" ht="37.65" customHeight="1" spans="1:13">
      <c r="A132" s="57"/>
      <c r="B132" s="57"/>
      <c r="C132" s="58"/>
      <c r="D132" s="57"/>
      <c r="E132" s="56" t="s">
        <v>430</v>
      </c>
      <c r="F132" s="57" t="s">
        <v>434</v>
      </c>
      <c r="G132" s="57" t="s">
        <v>591</v>
      </c>
      <c r="H132" s="57" t="s">
        <v>592</v>
      </c>
      <c r="I132" s="57" t="s">
        <v>593</v>
      </c>
      <c r="J132" s="57" t="s">
        <v>591</v>
      </c>
      <c r="K132" s="57" t="s">
        <v>585</v>
      </c>
      <c r="L132" s="57" t="s">
        <v>412</v>
      </c>
      <c r="M132" s="57"/>
    </row>
    <row r="133" ht="37.65" customHeight="1" spans="1:13">
      <c r="A133" s="57" t="s">
        <v>95</v>
      </c>
      <c r="B133" s="57" t="s">
        <v>594</v>
      </c>
      <c r="C133" s="58">
        <v>368</v>
      </c>
      <c r="D133" s="57" t="s">
        <v>130</v>
      </c>
      <c r="E133" s="56" t="s">
        <v>430</v>
      </c>
      <c r="F133" s="57" t="s">
        <v>431</v>
      </c>
      <c r="G133" s="57" t="s">
        <v>411</v>
      </c>
      <c r="H133" s="57" t="s">
        <v>411</v>
      </c>
      <c r="I133" s="57" t="s">
        <v>411</v>
      </c>
      <c r="J133" s="57" t="s">
        <v>411</v>
      </c>
      <c r="K133" s="57"/>
      <c r="L133" s="57"/>
      <c r="M133" s="57"/>
    </row>
    <row r="134" ht="37.65" customHeight="1" spans="1:13">
      <c r="A134" s="57"/>
      <c r="B134" s="57"/>
      <c r="C134" s="58"/>
      <c r="D134" s="57"/>
      <c r="E134" s="56"/>
      <c r="F134" s="57" t="s">
        <v>434</v>
      </c>
      <c r="G134" s="57" t="s">
        <v>411</v>
      </c>
      <c r="H134" s="57" t="s">
        <v>411</v>
      </c>
      <c r="I134" s="57" t="s">
        <v>411</v>
      </c>
      <c r="J134" s="57" t="s">
        <v>411</v>
      </c>
      <c r="K134" s="57"/>
      <c r="L134" s="57"/>
      <c r="M134" s="57"/>
    </row>
    <row r="135" ht="37.65" customHeight="1" spans="1:13">
      <c r="A135" s="57"/>
      <c r="B135" s="57"/>
      <c r="C135" s="58"/>
      <c r="D135" s="57"/>
      <c r="E135" s="56"/>
      <c r="F135" s="57" t="s">
        <v>438</v>
      </c>
      <c r="G135" s="57" t="s">
        <v>411</v>
      </c>
      <c r="H135" s="57" t="s">
        <v>411</v>
      </c>
      <c r="I135" s="57" t="s">
        <v>411</v>
      </c>
      <c r="J135" s="57" t="s">
        <v>411</v>
      </c>
      <c r="K135" s="57"/>
      <c r="L135" s="57"/>
      <c r="M135" s="57"/>
    </row>
    <row r="136" ht="37.65" customHeight="1" spans="1:13">
      <c r="A136" s="57"/>
      <c r="B136" s="57"/>
      <c r="C136" s="58"/>
      <c r="D136" s="57"/>
      <c r="E136" s="56" t="s">
        <v>406</v>
      </c>
      <c r="F136" s="57" t="s">
        <v>407</v>
      </c>
      <c r="G136" s="57" t="s">
        <v>411</v>
      </c>
      <c r="H136" s="57" t="s">
        <v>411</v>
      </c>
      <c r="I136" s="57" t="s">
        <v>411</v>
      </c>
      <c r="J136" s="57" t="s">
        <v>411</v>
      </c>
      <c r="K136" s="57"/>
      <c r="L136" s="57"/>
      <c r="M136" s="57"/>
    </row>
    <row r="137" ht="37.65" customHeight="1" spans="1:13">
      <c r="A137" s="57"/>
      <c r="B137" s="57"/>
      <c r="C137" s="58"/>
      <c r="D137" s="57"/>
      <c r="E137" s="56"/>
      <c r="F137" s="57" t="s">
        <v>413</v>
      </c>
      <c r="G137" s="57" t="s">
        <v>411</v>
      </c>
      <c r="H137" s="57" t="s">
        <v>411</v>
      </c>
      <c r="I137" s="57" t="s">
        <v>411</v>
      </c>
      <c r="J137" s="57" t="s">
        <v>411</v>
      </c>
      <c r="K137" s="57"/>
      <c r="L137" s="57"/>
      <c r="M137" s="57"/>
    </row>
    <row r="138" ht="37.65" customHeight="1" spans="1:13">
      <c r="A138" s="57"/>
      <c r="B138" s="57"/>
      <c r="C138" s="58"/>
      <c r="D138" s="57"/>
      <c r="E138" s="56"/>
      <c r="F138" s="57" t="s">
        <v>427</v>
      </c>
      <c r="G138" s="57" t="s">
        <v>411</v>
      </c>
      <c r="H138" s="57" t="s">
        <v>411</v>
      </c>
      <c r="I138" s="57" t="s">
        <v>411</v>
      </c>
      <c r="J138" s="57" t="s">
        <v>411</v>
      </c>
      <c r="K138" s="57"/>
      <c r="L138" s="57"/>
      <c r="M138" s="57"/>
    </row>
    <row r="139" ht="37.65" customHeight="1" spans="1:13">
      <c r="A139" s="57"/>
      <c r="B139" s="57"/>
      <c r="C139" s="58"/>
      <c r="D139" s="57"/>
      <c r="E139" s="56" t="s">
        <v>449</v>
      </c>
      <c r="F139" s="57" t="s">
        <v>423</v>
      </c>
      <c r="G139" s="57" t="s">
        <v>411</v>
      </c>
      <c r="H139" s="57" t="s">
        <v>411</v>
      </c>
      <c r="I139" s="57" t="s">
        <v>411</v>
      </c>
      <c r="J139" s="57" t="s">
        <v>411</v>
      </c>
      <c r="K139" s="57"/>
      <c r="L139" s="57"/>
      <c r="M139" s="57"/>
    </row>
    <row r="140" ht="37.65" customHeight="1" spans="1:13">
      <c r="A140" s="57"/>
      <c r="B140" s="57"/>
      <c r="C140" s="58"/>
      <c r="D140" s="57"/>
      <c r="E140" s="56"/>
      <c r="F140" s="57" t="s">
        <v>417</v>
      </c>
      <c r="G140" s="57" t="s">
        <v>411</v>
      </c>
      <c r="H140" s="57" t="s">
        <v>411</v>
      </c>
      <c r="I140" s="57" t="s">
        <v>411</v>
      </c>
      <c r="J140" s="57" t="s">
        <v>411</v>
      </c>
      <c r="K140" s="57"/>
      <c r="L140" s="57"/>
      <c r="M140" s="57"/>
    </row>
    <row r="141" ht="37.65" customHeight="1" spans="1:13">
      <c r="A141" s="57"/>
      <c r="B141" s="57"/>
      <c r="C141" s="58"/>
      <c r="D141" s="57"/>
      <c r="E141" s="56"/>
      <c r="F141" s="57" t="s">
        <v>420</v>
      </c>
      <c r="G141" s="57" t="s">
        <v>411</v>
      </c>
      <c r="H141" s="57" t="s">
        <v>411</v>
      </c>
      <c r="I141" s="57" t="s">
        <v>411</v>
      </c>
      <c r="J141" s="57" t="s">
        <v>411</v>
      </c>
      <c r="K141" s="57"/>
      <c r="L141" s="57"/>
      <c r="M141" s="57"/>
    </row>
    <row r="142" ht="37.65" customHeight="1" spans="1:13">
      <c r="A142" s="57"/>
      <c r="B142" s="57"/>
      <c r="C142" s="58"/>
      <c r="D142" s="57"/>
      <c r="E142" s="56" t="s">
        <v>442</v>
      </c>
      <c r="F142" s="57" t="s">
        <v>443</v>
      </c>
      <c r="G142" s="57" t="s">
        <v>411</v>
      </c>
      <c r="H142" s="57" t="s">
        <v>411</v>
      </c>
      <c r="I142" s="57" t="s">
        <v>411</v>
      </c>
      <c r="J142" s="57" t="s">
        <v>411</v>
      </c>
      <c r="K142" s="57"/>
      <c r="L142" s="57"/>
      <c r="M142" s="57"/>
    </row>
  </sheetData>
  <mergeCells count="111">
    <mergeCell ref="C2:M2"/>
    <mergeCell ref="A3:K3"/>
    <mergeCell ref="L3:M3"/>
    <mergeCell ref="E4:M4"/>
    <mergeCell ref="A4:A5"/>
    <mergeCell ref="A7:A16"/>
    <mergeCell ref="A17:A26"/>
    <mergeCell ref="A27:A36"/>
    <mergeCell ref="A37:A45"/>
    <mergeCell ref="A46:A52"/>
    <mergeCell ref="A53:A62"/>
    <mergeCell ref="A63:A69"/>
    <mergeCell ref="A70:A79"/>
    <mergeCell ref="A80:A87"/>
    <mergeCell ref="A88:A97"/>
    <mergeCell ref="A98:A103"/>
    <mergeCell ref="A104:A114"/>
    <mergeCell ref="A115:A126"/>
    <mergeCell ref="A127:A132"/>
    <mergeCell ref="A133:A142"/>
    <mergeCell ref="B4:B5"/>
    <mergeCell ref="B7:B16"/>
    <mergeCell ref="B17:B26"/>
    <mergeCell ref="B27:B36"/>
    <mergeCell ref="B37:B45"/>
    <mergeCell ref="B46:B52"/>
    <mergeCell ref="B53:B62"/>
    <mergeCell ref="B63:B69"/>
    <mergeCell ref="B70:B79"/>
    <mergeCell ref="B80:B87"/>
    <mergeCell ref="B88:B97"/>
    <mergeCell ref="B98:B103"/>
    <mergeCell ref="B104:B114"/>
    <mergeCell ref="B115:B126"/>
    <mergeCell ref="B127:B132"/>
    <mergeCell ref="B133:B142"/>
    <mergeCell ref="C4:C5"/>
    <mergeCell ref="C7:C16"/>
    <mergeCell ref="C17:C26"/>
    <mergeCell ref="C27:C36"/>
    <mergeCell ref="C37:C45"/>
    <mergeCell ref="C46:C52"/>
    <mergeCell ref="C53:C62"/>
    <mergeCell ref="C63:C69"/>
    <mergeCell ref="C70:C79"/>
    <mergeCell ref="C80:C87"/>
    <mergeCell ref="C88:C97"/>
    <mergeCell ref="C98:C103"/>
    <mergeCell ref="C104:C114"/>
    <mergeCell ref="C115:C126"/>
    <mergeCell ref="C127:C132"/>
    <mergeCell ref="C133:C142"/>
    <mergeCell ref="D4:D5"/>
    <mergeCell ref="D7:D16"/>
    <mergeCell ref="D17:D26"/>
    <mergeCell ref="D27:D36"/>
    <mergeCell ref="D37:D45"/>
    <mergeCell ref="D46:D52"/>
    <mergeCell ref="D53:D62"/>
    <mergeCell ref="D63:D69"/>
    <mergeCell ref="D70:D79"/>
    <mergeCell ref="D80:D87"/>
    <mergeCell ref="D88:D97"/>
    <mergeCell ref="D98:D103"/>
    <mergeCell ref="D104:D114"/>
    <mergeCell ref="D115:D126"/>
    <mergeCell ref="D127:D132"/>
    <mergeCell ref="D133:D142"/>
    <mergeCell ref="E7:E12"/>
    <mergeCell ref="E13:E15"/>
    <mergeCell ref="E17:E19"/>
    <mergeCell ref="E20:E22"/>
    <mergeCell ref="E24:E26"/>
    <mergeCell ref="E27:E29"/>
    <mergeCell ref="E31:E33"/>
    <mergeCell ref="E34:E36"/>
    <mergeCell ref="E37:E41"/>
    <mergeCell ref="E42:E44"/>
    <mergeCell ref="E46:E49"/>
    <mergeCell ref="E51:E52"/>
    <mergeCell ref="E53:E58"/>
    <mergeCell ref="E60:E62"/>
    <mergeCell ref="E63:E66"/>
    <mergeCell ref="E67:E68"/>
    <mergeCell ref="E70:E72"/>
    <mergeCell ref="E73:E75"/>
    <mergeCell ref="E77:E79"/>
    <mergeCell ref="E80:E84"/>
    <mergeCell ref="E86:E87"/>
    <mergeCell ref="E88:E90"/>
    <mergeCell ref="E91:E93"/>
    <mergeCell ref="E95:E97"/>
    <mergeCell ref="E99:E101"/>
    <mergeCell ref="E104:E106"/>
    <mergeCell ref="E108:E114"/>
    <mergeCell ref="E115:E122"/>
    <mergeCell ref="E123:E124"/>
    <mergeCell ref="E125:E126"/>
    <mergeCell ref="E127:E130"/>
    <mergeCell ref="E133:E135"/>
    <mergeCell ref="E136:E138"/>
    <mergeCell ref="E139:E141"/>
    <mergeCell ref="F37:F38"/>
    <mergeCell ref="F80:F81"/>
    <mergeCell ref="F110:F111"/>
    <mergeCell ref="F115:F116"/>
    <mergeCell ref="F117:F118"/>
    <mergeCell ref="F119:F120"/>
    <mergeCell ref="F121:F122"/>
    <mergeCell ref="F123:F124"/>
    <mergeCell ref="F125:F12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0"/>
  <sheetViews>
    <sheetView workbookViewId="0">
      <pane ySplit="1" topLeftCell="A2" activePane="bottomLeft" state="frozen"/>
      <selection/>
      <selection pane="bottomLeft" activeCell="C105" sqref="C105"/>
    </sheetView>
  </sheetViews>
  <sheetFormatPr defaultColWidth="10" defaultRowHeight="13.5" outlineLevelCol="4"/>
  <cols>
    <col min="1" max="1" width="6.375" customWidth="1"/>
    <col min="2" max="2" width="21.375" customWidth="1"/>
    <col min="3" max="3" width="14.5" customWidth="1"/>
    <col min="4" max="4" width="72.625" customWidth="1"/>
    <col min="5" max="5" width="61.125" customWidth="1"/>
    <col min="6" max="6" width="6.24166666666667" customWidth="1"/>
    <col min="7" max="7" width="6.50833333333333" customWidth="1"/>
    <col min="8" max="8" width="5.96666666666667" customWidth="1"/>
    <col min="9" max="9" width="6.50833333333333" customWidth="1"/>
    <col min="10" max="10" width="25.2416666666667" customWidth="1"/>
    <col min="11" max="11" width="6.50833333333333" customWidth="1"/>
    <col min="12" max="12" width="12.2083333333333" customWidth="1"/>
    <col min="13" max="13" width="8.275" customWidth="1"/>
    <col min="14" max="14" width="8.14166666666667" customWidth="1"/>
    <col min="15" max="15" width="7.875" customWidth="1"/>
    <col min="16" max="16" width="6.24166666666667" customWidth="1"/>
    <col min="17" max="17" width="18.8666666666667" customWidth="1"/>
    <col min="18" max="18" width="25.9166666666667" customWidth="1"/>
    <col min="19" max="19" width="11.4" customWidth="1"/>
  </cols>
  <sheetData>
    <row r="1" ht="14.3" customHeight="1" spans="1:5">
      <c r="A1" s="42"/>
      <c r="E1" s="42" t="s">
        <v>595</v>
      </c>
    </row>
    <row r="2" ht="27" spans="1:5">
      <c r="A2" s="43" t="s">
        <v>596</v>
      </c>
      <c r="B2" s="44"/>
      <c r="C2" s="44"/>
      <c r="D2" s="44"/>
      <c r="E2" s="44"/>
    </row>
    <row r="3" ht="14.25" spans="1:5">
      <c r="A3" s="45" t="s">
        <v>597</v>
      </c>
      <c r="B3" s="45"/>
      <c r="C3" s="45"/>
      <c r="D3" s="45"/>
      <c r="E3" s="45"/>
    </row>
    <row r="4" ht="28.5" spans="1:5">
      <c r="A4" s="46" t="s">
        <v>598</v>
      </c>
      <c r="B4" s="46" t="s">
        <v>4</v>
      </c>
      <c r="C4" s="46"/>
      <c r="D4" s="46"/>
      <c r="E4" s="46"/>
    </row>
    <row r="5" ht="14.25" spans="1:5">
      <c r="A5" s="46" t="s">
        <v>599</v>
      </c>
      <c r="B5" s="47" t="s">
        <v>600</v>
      </c>
      <c r="C5" s="47"/>
      <c r="D5" s="47"/>
      <c r="E5" s="47"/>
    </row>
    <row r="6" ht="23" customHeight="1" spans="1:5">
      <c r="A6" s="46"/>
      <c r="B6" s="46" t="s">
        <v>601</v>
      </c>
      <c r="C6" s="46"/>
      <c r="D6" s="46"/>
      <c r="E6" s="46" t="s">
        <v>602</v>
      </c>
    </row>
    <row r="7" ht="14.25" spans="1:5">
      <c r="A7" s="46"/>
      <c r="B7" s="46" t="s">
        <v>603</v>
      </c>
      <c r="C7" s="46"/>
      <c r="D7" s="46"/>
      <c r="E7" s="46" t="s">
        <v>604</v>
      </c>
    </row>
    <row r="8" ht="22" customHeight="1" spans="1:5">
      <c r="A8" s="46"/>
      <c r="B8" s="46" t="s">
        <v>605</v>
      </c>
      <c r="C8" s="46"/>
      <c r="D8" s="46"/>
      <c r="E8" s="46" t="s">
        <v>606</v>
      </c>
    </row>
    <row r="9" ht="14.25" spans="1:5">
      <c r="A9" s="46"/>
      <c r="B9" s="46" t="s">
        <v>607</v>
      </c>
      <c r="C9" s="46"/>
      <c r="D9" s="46"/>
      <c r="E9" s="46"/>
    </row>
    <row r="10" ht="14.25" spans="1:5">
      <c r="A10" s="46"/>
      <c r="B10" s="46" t="s">
        <v>608</v>
      </c>
      <c r="C10" s="46"/>
      <c r="D10" s="46"/>
      <c r="E10" s="46"/>
    </row>
    <row r="11" spans="1:5">
      <c r="A11" s="46" t="s">
        <v>609</v>
      </c>
      <c r="B11" s="48" t="s">
        <v>610</v>
      </c>
      <c r="C11" s="48"/>
      <c r="D11" s="48"/>
      <c r="E11" s="48"/>
    </row>
    <row r="12" spans="1:5">
      <c r="A12" s="46"/>
      <c r="B12" s="48"/>
      <c r="C12" s="48"/>
      <c r="D12" s="48"/>
      <c r="E12" s="48"/>
    </row>
    <row r="13" spans="1:5">
      <c r="A13" s="46"/>
      <c r="B13" s="48"/>
      <c r="C13" s="48"/>
      <c r="D13" s="48"/>
      <c r="E13" s="48"/>
    </row>
    <row r="14" spans="1:5">
      <c r="A14" s="46"/>
      <c r="B14" s="48"/>
      <c r="C14" s="48"/>
      <c r="D14" s="48"/>
      <c r="E14" s="48"/>
    </row>
    <row r="15" spans="1:5">
      <c r="A15" s="46"/>
      <c r="B15" s="48"/>
      <c r="C15" s="48"/>
      <c r="D15" s="48"/>
      <c r="E15" s="48"/>
    </row>
    <row r="16" spans="1:5">
      <c r="A16" s="46"/>
      <c r="B16" s="48"/>
      <c r="C16" s="48"/>
      <c r="D16" s="48"/>
      <c r="E16" s="48"/>
    </row>
    <row r="17" spans="1:5">
      <c r="A17" s="46"/>
      <c r="B17" s="48"/>
      <c r="C17" s="48"/>
      <c r="D17" s="48"/>
      <c r="E17" s="48"/>
    </row>
    <row r="18" spans="1:5">
      <c r="A18" s="46"/>
      <c r="B18" s="48"/>
      <c r="C18" s="48"/>
      <c r="D18" s="48"/>
      <c r="E18" s="48"/>
    </row>
    <row r="19" spans="1:5">
      <c r="A19" s="46"/>
      <c r="B19" s="48"/>
      <c r="C19" s="48"/>
      <c r="D19" s="48"/>
      <c r="E19" s="48"/>
    </row>
    <row r="20" spans="1:5">
      <c r="A20" s="46"/>
      <c r="B20" s="48"/>
      <c r="C20" s="48"/>
      <c r="D20" s="48"/>
      <c r="E20" s="48"/>
    </row>
    <row r="21" spans="1:5">
      <c r="A21" s="46"/>
      <c r="B21" s="48"/>
      <c r="C21" s="48"/>
      <c r="D21" s="48"/>
      <c r="E21" s="48"/>
    </row>
    <row r="22" spans="1:5">
      <c r="A22" s="46"/>
      <c r="B22" s="48"/>
      <c r="C22" s="48"/>
      <c r="D22" s="48"/>
      <c r="E22" s="48"/>
    </row>
    <row r="23" spans="1:5">
      <c r="A23" s="46"/>
      <c r="B23" s="48"/>
      <c r="C23" s="48"/>
      <c r="D23" s="48"/>
      <c r="E23" s="48"/>
    </row>
    <row r="24" spans="1:5">
      <c r="A24" s="46"/>
      <c r="B24" s="48"/>
      <c r="C24" s="48"/>
      <c r="D24" s="48"/>
      <c r="E24" s="48"/>
    </row>
    <row r="25" spans="1:5">
      <c r="A25" s="46"/>
      <c r="B25" s="48"/>
      <c r="C25" s="48"/>
      <c r="D25" s="48"/>
      <c r="E25" s="48"/>
    </row>
    <row r="26" spans="1:5">
      <c r="A26" s="46"/>
      <c r="B26" s="48"/>
      <c r="C26" s="48"/>
      <c r="D26" s="48"/>
      <c r="E26" s="48"/>
    </row>
    <row r="27" ht="10" customHeight="1" spans="1:5">
      <c r="A27" s="46"/>
      <c r="B27" s="48"/>
      <c r="C27" s="48"/>
      <c r="D27" s="48"/>
      <c r="E27" s="48"/>
    </row>
    <row r="28" hidden="1" spans="1:5">
      <c r="A28" s="46"/>
      <c r="B28" s="48"/>
      <c r="C28" s="48"/>
      <c r="D28" s="48"/>
      <c r="E28" s="48"/>
    </row>
    <row r="29" hidden="1" spans="1:5">
      <c r="A29" s="46"/>
      <c r="B29" s="48"/>
      <c r="C29" s="48"/>
      <c r="D29" s="48"/>
      <c r="E29" s="48"/>
    </row>
    <row r="30" hidden="1" spans="1:5">
      <c r="A30" s="46"/>
      <c r="B30" s="48"/>
      <c r="C30" s="48"/>
      <c r="D30" s="48"/>
      <c r="E30" s="48"/>
    </row>
    <row r="31" hidden="1" spans="1:5">
      <c r="A31" s="46"/>
      <c r="B31" s="48"/>
      <c r="C31" s="48"/>
      <c r="D31" s="48"/>
      <c r="E31" s="48"/>
    </row>
    <row r="32" hidden="1" spans="1:5">
      <c r="A32" s="46"/>
      <c r="B32" s="48"/>
      <c r="C32" s="48"/>
      <c r="D32" s="48"/>
      <c r="E32" s="48"/>
    </row>
    <row r="33" spans="1:5">
      <c r="A33" s="46" t="s">
        <v>611</v>
      </c>
      <c r="B33" s="48" t="s">
        <v>612</v>
      </c>
      <c r="C33" s="48"/>
      <c r="D33" s="48"/>
      <c r="E33" s="48"/>
    </row>
    <row r="34" spans="1:5">
      <c r="A34" s="46"/>
      <c r="B34" s="48"/>
      <c r="C34" s="48"/>
      <c r="D34" s="48"/>
      <c r="E34" s="48"/>
    </row>
    <row r="35" spans="1:5">
      <c r="A35" s="46"/>
      <c r="B35" s="48"/>
      <c r="C35" s="48"/>
      <c r="D35" s="48"/>
      <c r="E35" s="48"/>
    </row>
    <row r="36" spans="1:5">
      <c r="A36" s="46"/>
      <c r="B36" s="48"/>
      <c r="C36" s="48"/>
      <c r="D36" s="48"/>
      <c r="E36" s="48"/>
    </row>
    <row r="37" spans="1:5">
      <c r="A37" s="46"/>
      <c r="B37" s="48"/>
      <c r="C37" s="48"/>
      <c r="D37" s="48"/>
      <c r="E37" s="48"/>
    </row>
    <row r="38" ht="14.25" spans="1:5">
      <c r="A38" s="46" t="s">
        <v>613</v>
      </c>
      <c r="B38" s="46" t="s">
        <v>395</v>
      </c>
      <c r="C38" s="46" t="s">
        <v>396</v>
      </c>
      <c r="D38" s="46" t="s">
        <v>397</v>
      </c>
      <c r="E38" s="46" t="s">
        <v>614</v>
      </c>
    </row>
    <row r="39" ht="18" customHeight="1" spans="1:5">
      <c r="A39" s="46"/>
      <c r="B39" s="46" t="s">
        <v>406</v>
      </c>
      <c r="C39" s="46" t="s">
        <v>427</v>
      </c>
      <c r="D39" s="46" t="s">
        <v>615</v>
      </c>
      <c r="E39" s="46" t="s">
        <v>616</v>
      </c>
    </row>
    <row r="40" ht="18" customHeight="1" spans="1:5">
      <c r="A40" s="46"/>
      <c r="B40" s="46"/>
      <c r="C40" s="46"/>
      <c r="D40" s="46" t="s">
        <v>617</v>
      </c>
      <c r="E40" s="49">
        <v>1</v>
      </c>
    </row>
    <row r="41" ht="18" customHeight="1" spans="1:5">
      <c r="A41" s="46"/>
      <c r="B41" s="46"/>
      <c r="C41" s="46"/>
      <c r="D41" s="46" t="s">
        <v>618</v>
      </c>
      <c r="E41" s="49">
        <v>1</v>
      </c>
    </row>
    <row r="42" ht="18" customHeight="1" spans="1:5">
      <c r="A42" s="46"/>
      <c r="B42" s="46"/>
      <c r="C42" s="46"/>
      <c r="D42" s="46" t="s">
        <v>619</v>
      </c>
      <c r="E42" s="49">
        <v>1</v>
      </c>
    </row>
    <row r="43" ht="18" customHeight="1" spans="1:5">
      <c r="A43" s="46"/>
      <c r="B43" s="46"/>
      <c r="C43" s="46"/>
      <c r="D43" s="46" t="s">
        <v>620</v>
      </c>
      <c r="E43" s="46" t="s">
        <v>621</v>
      </c>
    </row>
    <row r="44" ht="18" customHeight="1" spans="1:5">
      <c r="A44" s="46"/>
      <c r="B44" s="46"/>
      <c r="C44" s="46"/>
      <c r="D44" s="46" t="s">
        <v>622</v>
      </c>
      <c r="E44" s="46" t="s">
        <v>623</v>
      </c>
    </row>
    <row r="45" ht="18" customHeight="1" spans="1:5">
      <c r="A45" s="46"/>
      <c r="B45" s="46"/>
      <c r="C45" s="46"/>
      <c r="D45" s="46" t="s">
        <v>624</v>
      </c>
      <c r="E45" s="46" t="s">
        <v>625</v>
      </c>
    </row>
    <row r="46" ht="18" customHeight="1" spans="1:5">
      <c r="A46" s="46"/>
      <c r="B46" s="46"/>
      <c r="C46" s="46"/>
      <c r="D46" s="46" t="s">
        <v>626</v>
      </c>
      <c r="E46" s="46" t="s">
        <v>627</v>
      </c>
    </row>
    <row r="47" ht="18" customHeight="1" spans="1:5">
      <c r="A47" s="46"/>
      <c r="B47" s="46"/>
      <c r="C47" s="46"/>
      <c r="D47" s="46" t="s">
        <v>628</v>
      </c>
      <c r="E47" s="46" t="s">
        <v>629</v>
      </c>
    </row>
    <row r="48" ht="18" customHeight="1" spans="1:5">
      <c r="A48" s="46"/>
      <c r="B48" s="46"/>
      <c r="C48" s="46"/>
      <c r="D48" s="46" t="s">
        <v>630</v>
      </c>
      <c r="E48" s="46" t="s">
        <v>631</v>
      </c>
    </row>
    <row r="49" ht="18" customHeight="1" spans="1:5">
      <c r="A49" s="46"/>
      <c r="B49" s="46"/>
      <c r="C49" s="46"/>
      <c r="D49" s="46" t="s">
        <v>632</v>
      </c>
      <c r="E49" s="46" t="s">
        <v>633</v>
      </c>
    </row>
    <row r="50" ht="18" customHeight="1" spans="1:5">
      <c r="A50" s="46"/>
      <c r="B50" s="46"/>
      <c r="C50" s="46"/>
      <c r="D50" s="46" t="s">
        <v>634</v>
      </c>
      <c r="E50" s="46" t="s">
        <v>635</v>
      </c>
    </row>
    <row r="51" ht="18" customHeight="1" spans="1:5">
      <c r="A51" s="46"/>
      <c r="B51" s="46"/>
      <c r="C51" s="46"/>
      <c r="D51" s="46" t="s">
        <v>636</v>
      </c>
      <c r="E51" s="46" t="s">
        <v>635</v>
      </c>
    </row>
    <row r="52" ht="18" customHeight="1" spans="1:5">
      <c r="A52" s="46"/>
      <c r="B52" s="46"/>
      <c r="C52" s="46"/>
      <c r="D52" s="46" t="s">
        <v>637</v>
      </c>
      <c r="E52" s="46" t="s">
        <v>556</v>
      </c>
    </row>
    <row r="53" ht="18" customHeight="1" spans="1:5">
      <c r="A53" s="46"/>
      <c r="B53" s="46"/>
      <c r="C53" s="46"/>
      <c r="D53" s="46" t="s">
        <v>638</v>
      </c>
      <c r="E53" s="46" t="s">
        <v>639</v>
      </c>
    </row>
    <row r="54" ht="18" customHeight="1" spans="1:5">
      <c r="A54" s="46"/>
      <c r="B54" s="46"/>
      <c r="C54" s="46"/>
      <c r="D54" s="46" t="s">
        <v>640</v>
      </c>
      <c r="E54" s="46" t="s">
        <v>641</v>
      </c>
    </row>
    <row r="55" ht="18" customHeight="1" spans="1:5">
      <c r="A55" s="46"/>
      <c r="B55" s="46"/>
      <c r="C55" s="46"/>
      <c r="D55" s="46" t="s">
        <v>642</v>
      </c>
      <c r="E55" s="46" t="s">
        <v>633</v>
      </c>
    </row>
    <row r="56" ht="18" customHeight="1" spans="1:5">
      <c r="A56" s="46"/>
      <c r="B56" s="46"/>
      <c r="C56" s="46" t="s">
        <v>413</v>
      </c>
      <c r="D56" s="46" t="s">
        <v>643</v>
      </c>
      <c r="E56" s="46" t="s">
        <v>644</v>
      </c>
    </row>
    <row r="57" ht="18" customHeight="1" spans="1:5">
      <c r="A57" s="46"/>
      <c r="B57" s="46"/>
      <c r="C57" s="46"/>
      <c r="D57" s="46" t="s">
        <v>645</v>
      </c>
      <c r="E57" s="46" t="s">
        <v>646</v>
      </c>
    </row>
    <row r="58" ht="18" customHeight="1" spans="1:5">
      <c r="A58" s="46"/>
      <c r="B58" s="46"/>
      <c r="C58" s="46"/>
      <c r="D58" s="46" t="s">
        <v>647</v>
      </c>
      <c r="E58" s="49" t="s">
        <v>445</v>
      </c>
    </row>
    <row r="59" ht="18" customHeight="1" spans="1:5">
      <c r="A59" s="46"/>
      <c r="B59" s="46"/>
      <c r="C59" s="46"/>
      <c r="D59" s="46" t="s">
        <v>648</v>
      </c>
      <c r="E59" s="46" t="s">
        <v>485</v>
      </c>
    </row>
    <row r="60" ht="18" customHeight="1" spans="1:5">
      <c r="A60" s="46"/>
      <c r="B60" s="46"/>
      <c r="C60" s="46"/>
      <c r="D60" s="46" t="s">
        <v>649</v>
      </c>
      <c r="E60" s="46" t="s">
        <v>650</v>
      </c>
    </row>
    <row r="61" ht="18" customHeight="1" spans="1:5">
      <c r="A61" s="46"/>
      <c r="B61" s="46"/>
      <c r="C61" s="46"/>
      <c r="D61" s="46" t="s">
        <v>651</v>
      </c>
      <c r="E61" s="46" t="s">
        <v>652</v>
      </c>
    </row>
    <row r="62" ht="18" customHeight="1" spans="1:5">
      <c r="A62" s="46"/>
      <c r="B62" s="46"/>
      <c r="C62" s="46"/>
      <c r="D62" s="46" t="s">
        <v>653</v>
      </c>
      <c r="E62" s="46" t="s">
        <v>652</v>
      </c>
    </row>
    <row r="63" ht="18" customHeight="1" spans="1:5">
      <c r="A63" s="46"/>
      <c r="B63" s="46"/>
      <c r="C63" s="46"/>
      <c r="D63" s="46" t="s">
        <v>654</v>
      </c>
      <c r="E63" s="49">
        <v>1</v>
      </c>
    </row>
    <row r="64" ht="18" customHeight="1" spans="1:5">
      <c r="A64" s="46"/>
      <c r="B64" s="46"/>
      <c r="C64" s="46"/>
      <c r="D64" s="46" t="s">
        <v>655</v>
      </c>
      <c r="E64" s="46" t="s">
        <v>656</v>
      </c>
    </row>
    <row r="65" ht="18" customHeight="1" spans="1:5">
      <c r="A65" s="46"/>
      <c r="B65" s="46"/>
      <c r="C65" s="46"/>
      <c r="D65" s="46" t="s">
        <v>657</v>
      </c>
      <c r="E65" s="46" t="s">
        <v>445</v>
      </c>
    </row>
    <row r="66" ht="18" customHeight="1" spans="1:5">
      <c r="A66" s="46"/>
      <c r="B66" s="46"/>
      <c r="C66" s="46"/>
      <c r="D66" s="46" t="s">
        <v>658</v>
      </c>
      <c r="E66" s="46" t="s">
        <v>659</v>
      </c>
    </row>
    <row r="67" ht="18" customHeight="1" spans="1:5">
      <c r="A67" s="46"/>
      <c r="B67" s="46"/>
      <c r="C67" s="46"/>
      <c r="D67" s="46" t="s">
        <v>660</v>
      </c>
      <c r="E67" s="49">
        <v>1</v>
      </c>
    </row>
    <row r="68" ht="18" customHeight="1" spans="1:5">
      <c r="A68" s="46"/>
      <c r="B68" s="46"/>
      <c r="C68" s="46"/>
      <c r="D68" s="46" t="s">
        <v>661</v>
      </c>
      <c r="E68" s="46" t="s">
        <v>662</v>
      </c>
    </row>
    <row r="69" ht="18" customHeight="1" spans="1:5">
      <c r="A69" s="46"/>
      <c r="B69" s="46"/>
      <c r="C69" s="46"/>
      <c r="D69" s="46" t="s">
        <v>663</v>
      </c>
      <c r="E69" s="46" t="s">
        <v>445</v>
      </c>
    </row>
    <row r="70" ht="18" customHeight="1" spans="1:5">
      <c r="A70" s="46"/>
      <c r="B70" s="46"/>
      <c r="C70" s="46"/>
      <c r="D70" s="46" t="s">
        <v>664</v>
      </c>
      <c r="E70" s="49">
        <v>1</v>
      </c>
    </row>
    <row r="71" ht="18" customHeight="1" spans="1:5">
      <c r="A71" s="46"/>
      <c r="B71" s="46"/>
      <c r="C71" s="46"/>
      <c r="D71" s="46" t="s">
        <v>665</v>
      </c>
      <c r="E71" s="46" t="s">
        <v>479</v>
      </c>
    </row>
    <row r="72" ht="18" customHeight="1" spans="1:5">
      <c r="A72" s="46"/>
      <c r="B72" s="46"/>
      <c r="C72" s="46"/>
      <c r="D72" s="46" t="s">
        <v>666</v>
      </c>
      <c r="E72" s="46" t="s">
        <v>667</v>
      </c>
    </row>
    <row r="73" ht="18" customHeight="1" spans="1:5">
      <c r="A73" s="46"/>
      <c r="B73" s="46"/>
      <c r="C73" s="46"/>
      <c r="D73" s="46" t="s">
        <v>668</v>
      </c>
      <c r="E73" s="46" t="s">
        <v>445</v>
      </c>
    </row>
    <row r="74" ht="18" customHeight="1" spans="1:5">
      <c r="A74" s="46"/>
      <c r="B74" s="46"/>
      <c r="C74" s="46"/>
      <c r="D74" s="46" t="s">
        <v>669</v>
      </c>
      <c r="E74" s="46" t="s">
        <v>670</v>
      </c>
    </row>
    <row r="75" ht="18" customHeight="1" spans="1:5">
      <c r="A75" s="46"/>
      <c r="B75" s="46"/>
      <c r="C75" s="46"/>
      <c r="D75" s="46" t="s">
        <v>671</v>
      </c>
      <c r="E75" s="46" t="s">
        <v>672</v>
      </c>
    </row>
    <row r="76" ht="18" customHeight="1" spans="1:5">
      <c r="A76" s="46"/>
      <c r="B76" s="46"/>
      <c r="C76" s="46" t="s">
        <v>407</v>
      </c>
      <c r="D76" s="46" t="s">
        <v>459</v>
      </c>
      <c r="E76" s="49">
        <v>1</v>
      </c>
    </row>
    <row r="77" ht="18" customHeight="1" spans="1:5">
      <c r="A77" s="46"/>
      <c r="B77" s="46"/>
      <c r="C77" s="46"/>
      <c r="D77" s="46" t="s">
        <v>673</v>
      </c>
      <c r="E77" s="49">
        <v>1</v>
      </c>
    </row>
    <row r="78" ht="18" customHeight="1" spans="1:5">
      <c r="A78" s="46"/>
      <c r="B78" s="46"/>
      <c r="C78" s="46"/>
      <c r="D78" s="46" t="s">
        <v>674</v>
      </c>
      <c r="E78" s="49">
        <v>1</v>
      </c>
    </row>
    <row r="79" ht="18" customHeight="1" spans="1:5">
      <c r="A79" s="46"/>
      <c r="B79" s="46"/>
      <c r="C79" s="46"/>
      <c r="D79" s="46" t="s">
        <v>675</v>
      </c>
      <c r="E79" s="49">
        <v>1</v>
      </c>
    </row>
    <row r="80" ht="18" customHeight="1" spans="1:5">
      <c r="A80" s="46"/>
      <c r="B80" s="46"/>
      <c r="C80" s="46"/>
      <c r="D80" s="46" t="s">
        <v>676</v>
      </c>
      <c r="E80" s="46" t="s">
        <v>677</v>
      </c>
    </row>
    <row r="81" ht="18" customHeight="1" spans="1:5">
      <c r="A81" s="46"/>
      <c r="B81" s="46"/>
      <c r="C81" s="46"/>
      <c r="D81" s="46" t="s">
        <v>678</v>
      </c>
      <c r="E81" s="46" t="s">
        <v>679</v>
      </c>
    </row>
    <row r="82" ht="18" customHeight="1" spans="1:5">
      <c r="A82" s="46"/>
      <c r="B82" s="46"/>
      <c r="C82" s="46"/>
      <c r="D82" s="46" t="s">
        <v>680</v>
      </c>
      <c r="E82" s="46" t="s">
        <v>681</v>
      </c>
    </row>
    <row r="83" ht="18" customHeight="1" spans="1:5">
      <c r="A83" s="46"/>
      <c r="B83" s="46"/>
      <c r="C83" s="46" t="s">
        <v>449</v>
      </c>
      <c r="D83" s="46" t="s">
        <v>101</v>
      </c>
      <c r="E83" s="46" t="s">
        <v>682</v>
      </c>
    </row>
    <row r="84" ht="18" customHeight="1" spans="1:5">
      <c r="A84" s="46"/>
      <c r="B84" s="46"/>
      <c r="C84" s="46"/>
      <c r="D84" s="46" t="s">
        <v>102</v>
      </c>
      <c r="E84" s="46" t="s">
        <v>683</v>
      </c>
    </row>
    <row r="85" ht="18" customHeight="1" spans="1:5">
      <c r="A85" s="46"/>
      <c r="B85" s="46" t="s">
        <v>430</v>
      </c>
      <c r="C85" s="46" t="s">
        <v>434</v>
      </c>
      <c r="D85" s="46" t="s">
        <v>684</v>
      </c>
      <c r="E85" s="46" t="s">
        <v>685</v>
      </c>
    </row>
    <row r="86" ht="18" customHeight="1" spans="1:5">
      <c r="A86" s="46"/>
      <c r="B86" s="46"/>
      <c r="C86" s="46"/>
      <c r="D86" s="46" t="s">
        <v>686</v>
      </c>
      <c r="E86" s="49">
        <v>1</v>
      </c>
    </row>
    <row r="87" ht="18" customHeight="1" spans="1:5">
      <c r="A87" s="46"/>
      <c r="B87" s="46"/>
      <c r="C87" s="46"/>
      <c r="D87" s="46" t="s">
        <v>143</v>
      </c>
      <c r="E87" s="46" t="s">
        <v>687</v>
      </c>
    </row>
    <row r="88" ht="18" customHeight="1" spans="1:5">
      <c r="A88" s="46"/>
      <c r="B88" s="46"/>
      <c r="C88" s="46"/>
      <c r="D88" s="46" t="s">
        <v>688</v>
      </c>
      <c r="E88" s="46" t="s">
        <v>689</v>
      </c>
    </row>
    <row r="89" ht="18" customHeight="1" spans="1:5">
      <c r="A89" s="46"/>
      <c r="B89" s="46"/>
      <c r="C89" s="46"/>
      <c r="D89" s="46" t="s">
        <v>690</v>
      </c>
      <c r="E89" s="46" t="s">
        <v>445</v>
      </c>
    </row>
    <row r="90" ht="18" customHeight="1" spans="1:5">
      <c r="A90" s="46"/>
      <c r="B90" s="46"/>
      <c r="C90" s="46"/>
      <c r="D90" s="46" t="s">
        <v>691</v>
      </c>
      <c r="E90" s="46" t="s">
        <v>453</v>
      </c>
    </row>
    <row r="91" ht="18" customHeight="1" spans="1:5">
      <c r="A91" s="46"/>
      <c r="B91" s="46"/>
      <c r="C91" s="46"/>
      <c r="D91" s="46" t="s">
        <v>692</v>
      </c>
      <c r="E91" s="46" t="s">
        <v>453</v>
      </c>
    </row>
    <row r="92" ht="18" customHeight="1" spans="1:5">
      <c r="A92" s="46"/>
      <c r="B92" s="46"/>
      <c r="C92" s="46" t="s">
        <v>693</v>
      </c>
      <c r="D92" s="46" t="s">
        <v>694</v>
      </c>
      <c r="E92" s="46" t="s">
        <v>695</v>
      </c>
    </row>
    <row r="93" ht="18" customHeight="1" spans="1:5">
      <c r="A93" s="46"/>
      <c r="B93" s="46"/>
      <c r="C93" s="46"/>
      <c r="D93" s="46" t="s">
        <v>696</v>
      </c>
      <c r="E93" s="46" t="s">
        <v>697</v>
      </c>
    </row>
    <row r="94" ht="18" customHeight="1" spans="1:5">
      <c r="A94" s="46"/>
      <c r="B94" s="46"/>
      <c r="C94" s="46"/>
      <c r="D94" s="46" t="s">
        <v>698</v>
      </c>
      <c r="E94" s="46" t="s">
        <v>699</v>
      </c>
    </row>
    <row r="95" ht="18" customHeight="1" spans="1:5">
      <c r="A95" s="46"/>
      <c r="B95" s="46"/>
      <c r="C95" s="46"/>
      <c r="D95" s="46" t="s">
        <v>700</v>
      </c>
      <c r="E95" s="46" t="s">
        <v>701</v>
      </c>
    </row>
    <row r="96" ht="18" customHeight="1" spans="1:5">
      <c r="A96" s="46"/>
      <c r="B96" s="46"/>
      <c r="C96" s="46"/>
      <c r="D96" s="46" t="s">
        <v>702</v>
      </c>
      <c r="E96" s="46" t="s">
        <v>703</v>
      </c>
    </row>
    <row r="97" ht="23" customHeight="1" spans="1:5">
      <c r="A97" s="46"/>
      <c r="B97" s="46"/>
      <c r="C97" s="46" t="s">
        <v>704</v>
      </c>
      <c r="D97" s="46" t="s">
        <v>530</v>
      </c>
      <c r="E97" s="46" t="s">
        <v>445</v>
      </c>
    </row>
    <row r="98" ht="18" customHeight="1" spans="1:5">
      <c r="A98" s="46"/>
      <c r="B98" s="46"/>
      <c r="C98" s="46"/>
      <c r="D98" s="46" t="s">
        <v>478</v>
      </c>
      <c r="E98" s="46" t="s">
        <v>445</v>
      </c>
    </row>
    <row r="99" ht="18" customHeight="1" spans="1:5">
      <c r="A99" s="46" t="s">
        <v>705</v>
      </c>
      <c r="B99" s="46" t="s">
        <v>706</v>
      </c>
      <c r="C99" s="46"/>
      <c r="D99" s="46"/>
      <c r="E99" s="46" t="s">
        <v>707</v>
      </c>
    </row>
    <row r="100" ht="28" customHeight="1" spans="1:5">
      <c r="A100" s="46"/>
      <c r="B100" s="50" t="s">
        <v>708</v>
      </c>
      <c r="C100" s="50"/>
      <c r="D100" s="50"/>
      <c r="E100" s="50" t="s">
        <v>708</v>
      </c>
    </row>
  </sheetData>
  <mergeCells count="27">
    <mergeCell ref="A2:E2"/>
    <mergeCell ref="A3:E3"/>
    <mergeCell ref="B4:E4"/>
    <mergeCell ref="B5:E5"/>
    <mergeCell ref="B6:D6"/>
    <mergeCell ref="B7:D7"/>
    <mergeCell ref="B8:D8"/>
    <mergeCell ref="B9:D9"/>
    <mergeCell ref="B10:D10"/>
    <mergeCell ref="B99:D99"/>
    <mergeCell ref="B100:D100"/>
    <mergeCell ref="A5:A10"/>
    <mergeCell ref="A11:A32"/>
    <mergeCell ref="A33:A37"/>
    <mergeCell ref="A38:A98"/>
    <mergeCell ref="A99:A100"/>
    <mergeCell ref="B39:B84"/>
    <mergeCell ref="B85:B98"/>
    <mergeCell ref="C39:C55"/>
    <mergeCell ref="C56:C75"/>
    <mergeCell ref="C76:C82"/>
    <mergeCell ref="C83:C84"/>
    <mergeCell ref="C85:C91"/>
    <mergeCell ref="C92:C96"/>
    <mergeCell ref="C97:C98"/>
    <mergeCell ref="B11:E32"/>
    <mergeCell ref="B33:E37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"/>
  <sheetViews>
    <sheetView workbookViewId="0">
      <selection activeCell="A17" sqref="A17:C17"/>
    </sheetView>
  </sheetViews>
  <sheetFormatPr defaultColWidth="9" defaultRowHeight="13.5"/>
  <sheetData>
    <row r="1" ht="14.25" spans="1:17">
      <c r="A1" s="15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ht="20.25" spans="1:17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>
      <c r="A3" s="19" t="s">
        <v>709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41" t="s">
        <v>710</v>
      </c>
      <c r="Q3" s="41"/>
    </row>
    <row r="4" spans="1:17">
      <c r="A4" s="25" t="s">
        <v>711</v>
      </c>
      <c r="B4" s="25" t="s">
        <v>712</v>
      </c>
      <c r="C4" s="25" t="s">
        <v>713</v>
      </c>
      <c r="D4" s="25" t="s">
        <v>714</v>
      </c>
      <c r="E4" s="25" t="s">
        <v>715</v>
      </c>
      <c r="F4" s="25" t="s">
        <v>716</v>
      </c>
      <c r="G4" s="25"/>
      <c r="H4" s="25"/>
      <c r="I4" s="25"/>
      <c r="J4" s="25"/>
      <c r="K4" s="25"/>
      <c r="L4" s="25"/>
      <c r="M4" s="25"/>
      <c r="N4" s="25"/>
      <c r="O4" s="25"/>
      <c r="P4" s="23"/>
      <c r="Q4" s="23"/>
    </row>
    <row r="5" spans="1:17">
      <c r="A5" s="25"/>
      <c r="B5" s="25"/>
      <c r="C5" s="25"/>
      <c r="D5" s="25"/>
      <c r="E5" s="25"/>
      <c r="F5" s="25" t="s">
        <v>75</v>
      </c>
      <c r="G5" s="26" t="s">
        <v>717</v>
      </c>
      <c r="H5" s="27"/>
      <c r="I5" s="27"/>
      <c r="J5" s="27" t="s">
        <v>718</v>
      </c>
      <c r="K5" s="27" t="s">
        <v>719</v>
      </c>
      <c r="L5" s="27" t="s">
        <v>720</v>
      </c>
      <c r="M5" s="27" t="s">
        <v>721</v>
      </c>
      <c r="N5" s="27" t="s">
        <v>88</v>
      </c>
      <c r="O5" s="27" t="s">
        <v>89</v>
      </c>
      <c r="P5" s="27" t="s">
        <v>722</v>
      </c>
      <c r="Q5" s="27" t="s">
        <v>723</v>
      </c>
    </row>
    <row r="6" ht="36" spans="1:17">
      <c r="A6" s="25"/>
      <c r="B6" s="25"/>
      <c r="C6" s="25"/>
      <c r="D6" s="25"/>
      <c r="E6" s="25"/>
      <c r="F6" s="28"/>
      <c r="G6" s="29" t="s">
        <v>78</v>
      </c>
      <c r="H6" s="30" t="s">
        <v>724</v>
      </c>
      <c r="I6" s="27" t="s">
        <v>725</v>
      </c>
      <c r="J6" s="27"/>
      <c r="K6" s="27"/>
      <c r="L6" s="27"/>
      <c r="M6" s="27"/>
      <c r="N6" s="27"/>
      <c r="O6" s="27"/>
      <c r="P6" s="27"/>
      <c r="Q6" s="27"/>
    </row>
    <row r="7" spans="1:17">
      <c r="A7" s="9"/>
      <c r="B7" s="9"/>
      <c r="C7" s="9"/>
      <c r="D7" s="9"/>
      <c r="E7" s="9"/>
      <c r="F7" s="9">
        <v>0</v>
      </c>
      <c r="G7" s="9">
        <v>0</v>
      </c>
      <c r="H7" s="9">
        <v>0</v>
      </c>
      <c r="I7" s="31">
        <v>0</v>
      </c>
      <c r="J7" s="31">
        <v>0</v>
      </c>
      <c r="K7" s="31">
        <v>0</v>
      </c>
      <c r="L7" s="31">
        <v>0</v>
      </c>
      <c r="M7" s="31">
        <v>0</v>
      </c>
      <c r="N7" s="31">
        <v>0</v>
      </c>
      <c r="O7" s="31">
        <v>0</v>
      </c>
      <c r="P7" s="31">
        <v>0</v>
      </c>
      <c r="Q7" s="31">
        <v>0</v>
      </c>
    </row>
    <row r="8" spans="1:17">
      <c r="A8" s="9"/>
      <c r="B8" s="9"/>
      <c r="C8" s="9"/>
      <c r="D8" s="9"/>
      <c r="E8" s="9"/>
      <c r="F8" s="9"/>
      <c r="G8" s="9"/>
      <c r="H8" s="9"/>
      <c r="I8" s="31"/>
      <c r="J8" s="31"/>
      <c r="K8" s="31"/>
      <c r="L8" s="31"/>
      <c r="M8" s="31"/>
      <c r="N8" s="31"/>
      <c r="O8" s="31"/>
      <c r="P8" s="31"/>
      <c r="Q8" s="31"/>
    </row>
    <row r="9" spans="1:17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</row>
    <row r="10" spans="1:17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</row>
    <row r="11" spans="1:17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</row>
    <row r="12" spans="1:17">
      <c r="A12" s="40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</row>
    <row r="13" spans="1:17">
      <c r="A13" s="40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</row>
    <row r="14" spans="1:17">
      <c r="A14" s="40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</row>
    <row r="15" spans="1:17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3">
      <c r="A17" s="33" t="s">
        <v>350</v>
      </c>
      <c r="B17" s="33"/>
      <c r="C17" s="33"/>
    </row>
  </sheetData>
  <mergeCells count="20">
    <mergeCell ref="A2:Q2"/>
    <mergeCell ref="A3:O3"/>
    <mergeCell ref="P3:Q3"/>
    <mergeCell ref="F4:Q4"/>
    <mergeCell ref="G5:I5"/>
    <mergeCell ref="A17:C17"/>
    <mergeCell ref="A4:A6"/>
    <mergeCell ref="B4:B6"/>
    <mergeCell ref="C4:C6"/>
    <mergeCell ref="D4:D6"/>
    <mergeCell ref="E4:E6"/>
    <mergeCell ref="F5:F6"/>
    <mergeCell ref="J5:J6"/>
    <mergeCell ref="K5:K6"/>
    <mergeCell ref="L5:L6"/>
    <mergeCell ref="M5:M6"/>
    <mergeCell ref="N5:N6"/>
    <mergeCell ref="O5:O6"/>
    <mergeCell ref="P5:P6"/>
    <mergeCell ref="Q5:Q6"/>
  </mergeCells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"/>
  <sheetViews>
    <sheetView workbookViewId="0">
      <selection activeCell="A17" sqref="A17:C17"/>
    </sheetView>
  </sheetViews>
  <sheetFormatPr defaultColWidth="9" defaultRowHeight="13.5"/>
  <sheetData>
    <row r="1" ht="14.25" spans="1:17">
      <c r="A1" s="15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ht="20.25" spans="1:17">
      <c r="A2" s="17" t="s">
        <v>30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>
      <c r="A3" s="18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34" t="s">
        <v>710</v>
      </c>
      <c r="Q3" s="34"/>
    </row>
    <row r="4" spans="1:17">
      <c r="A4" s="19" t="s">
        <v>709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5" spans="1:17">
      <c r="A5" s="20" t="s">
        <v>726</v>
      </c>
      <c r="B5" s="21"/>
      <c r="C5" s="21"/>
      <c r="D5" s="21"/>
      <c r="E5" s="22"/>
      <c r="F5" s="23" t="s">
        <v>716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</row>
    <row r="6" spans="1:17">
      <c r="A6" s="24" t="s">
        <v>727</v>
      </c>
      <c r="B6" s="24" t="s">
        <v>712</v>
      </c>
      <c r="C6" s="24" t="s">
        <v>728</v>
      </c>
      <c r="D6" s="24" t="s">
        <v>729</v>
      </c>
      <c r="E6" s="24" t="s">
        <v>730</v>
      </c>
      <c r="F6" s="25" t="s">
        <v>75</v>
      </c>
      <c r="G6" s="26" t="s">
        <v>717</v>
      </c>
      <c r="H6" s="27"/>
      <c r="I6" s="27"/>
      <c r="J6" s="27" t="s">
        <v>718</v>
      </c>
      <c r="K6" s="27" t="s">
        <v>719</v>
      </c>
      <c r="L6" s="27" t="s">
        <v>720</v>
      </c>
      <c r="M6" s="27" t="s">
        <v>721</v>
      </c>
      <c r="N6" s="27" t="s">
        <v>88</v>
      </c>
      <c r="O6" s="27" t="s">
        <v>89</v>
      </c>
      <c r="P6" s="27" t="s">
        <v>722</v>
      </c>
      <c r="Q6" s="27" t="s">
        <v>723</v>
      </c>
    </row>
    <row r="7" ht="36" spans="1:17">
      <c r="A7" s="23"/>
      <c r="B7" s="23"/>
      <c r="C7" s="23"/>
      <c r="D7" s="23"/>
      <c r="E7" s="23"/>
      <c r="F7" s="28"/>
      <c r="G7" s="29" t="s">
        <v>78</v>
      </c>
      <c r="H7" s="30" t="s">
        <v>724</v>
      </c>
      <c r="I7" s="27" t="s">
        <v>725</v>
      </c>
      <c r="J7" s="27"/>
      <c r="K7" s="27"/>
      <c r="L7" s="27"/>
      <c r="M7" s="27"/>
      <c r="N7" s="27"/>
      <c r="O7" s="27"/>
      <c r="P7" s="27"/>
      <c r="Q7" s="27"/>
    </row>
    <row r="8" spans="1:17">
      <c r="A8" s="31"/>
      <c r="B8" s="31"/>
      <c r="C8" s="31"/>
      <c r="D8" s="31"/>
      <c r="E8" s="31"/>
      <c r="F8" s="31">
        <v>0</v>
      </c>
      <c r="G8" s="31">
        <v>0</v>
      </c>
      <c r="H8" s="31">
        <v>0</v>
      </c>
      <c r="I8" s="35">
        <v>0</v>
      </c>
      <c r="J8" s="35">
        <v>0</v>
      </c>
      <c r="K8" s="35">
        <v>0</v>
      </c>
      <c r="L8" s="35">
        <v>0</v>
      </c>
      <c r="M8" s="35">
        <v>0</v>
      </c>
      <c r="N8" s="36">
        <v>0</v>
      </c>
      <c r="O8" s="37">
        <v>0</v>
      </c>
      <c r="P8" s="36">
        <v>0</v>
      </c>
      <c r="Q8" s="39">
        <v>0</v>
      </c>
    </row>
    <row r="9" spans="1:17">
      <c r="A9" s="31"/>
      <c r="B9" s="31"/>
      <c r="C9" s="31"/>
      <c r="D9" s="31"/>
      <c r="E9" s="31"/>
      <c r="F9" s="31"/>
      <c r="G9" s="31"/>
      <c r="H9" s="31"/>
      <c r="I9" s="32"/>
      <c r="J9" s="32"/>
      <c r="K9" s="32"/>
      <c r="L9" s="32"/>
      <c r="M9" s="32"/>
      <c r="N9" s="32"/>
      <c r="O9" s="32"/>
      <c r="P9" s="38"/>
      <c r="Q9" s="32"/>
    </row>
    <row r="10" spans="1:17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</row>
    <row r="11" spans="1:17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</row>
    <row r="12" spans="1:17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</row>
    <row r="13" spans="1:17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3">
      <c r="A17" s="33" t="s">
        <v>350</v>
      </c>
      <c r="B17" s="33"/>
      <c r="C17" s="33"/>
    </row>
  </sheetData>
  <mergeCells count="21">
    <mergeCell ref="A2:Q2"/>
    <mergeCell ref="P3:Q3"/>
    <mergeCell ref="A4:Q4"/>
    <mergeCell ref="A5:E5"/>
    <mergeCell ref="F5:Q5"/>
    <mergeCell ref="G6:I6"/>
    <mergeCell ref="A17:C17"/>
    <mergeCell ref="A6:A7"/>
    <mergeCell ref="B6:B7"/>
    <mergeCell ref="C6:C7"/>
    <mergeCell ref="D6:D7"/>
    <mergeCell ref="E6:E7"/>
    <mergeCell ref="F6:F7"/>
    <mergeCell ref="J6:J7"/>
    <mergeCell ref="K6:K7"/>
    <mergeCell ref="L6:L7"/>
    <mergeCell ref="M6:M7"/>
    <mergeCell ref="N6:N7"/>
    <mergeCell ref="O6:O7"/>
    <mergeCell ref="P6:P7"/>
    <mergeCell ref="Q6:Q7"/>
  </mergeCells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workbookViewId="0">
      <selection activeCell="D34" sqref="D34"/>
    </sheetView>
  </sheetViews>
  <sheetFormatPr defaultColWidth="9" defaultRowHeight="13.5" outlineLevelCol="3"/>
  <cols>
    <col min="1" max="1" width="36" customWidth="1"/>
    <col min="2" max="2" width="21" customWidth="1"/>
    <col min="3" max="3" width="24.375" customWidth="1"/>
    <col min="4" max="4" width="11.5" customWidth="1"/>
  </cols>
  <sheetData>
    <row r="1" ht="20.25" spans="1:4">
      <c r="A1" s="1" t="s">
        <v>731</v>
      </c>
      <c r="B1" s="1"/>
      <c r="C1" s="1"/>
      <c r="D1" s="2" t="s">
        <v>34</v>
      </c>
    </row>
    <row r="2" ht="20.25" spans="1:4">
      <c r="A2" s="3" t="s">
        <v>709</v>
      </c>
      <c r="B2" s="1"/>
      <c r="C2" s="1"/>
      <c r="D2" s="2"/>
    </row>
    <row r="3" spans="1:4">
      <c r="A3" s="4" t="s">
        <v>732</v>
      </c>
      <c r="B3" s="4" t="s">
        <v>733</v>
      </c>
      <c r="C3" s="4" t="s">
        <v>734</v>
      </c>
      <c r="D3" s="5" t="s">
        <v>735</v>
      </c>
    </row>
    <row r="4" spans="1:4">
      <c r="A4" s="4"/>
      <c r="B4" s="4"/>
      <c r="C4" s="4"/>
      <c r="D4" s="6"/>
    </row>
    <row r="5" spans="1:4">
      <c r="A5" s="7" t="s">
        <v>736</v>
      </c>
      <c r="B5" s="8"/>
      <c r="C5" s="9"/>
      <c r="D5" s="9"/>
    </row>
    <row r="6" spans="1:4">
      <c r="A6" s="7" t="s">
        <v>737</v>
      </c>
      <c r="B6" s="10">
        <v>1</v>
      </c>
      <c r="C6" s="11"/>
      <c r="D6" s="11"/>
    </row>
    <row r="7" spans="1:4">
      <c r="A7" s="12" t="s">
        <v>738</v>
      </c>
      <c r="B7" s="10">
        <v>2</v>
      </c>
      <c r="C7" s="11">
        <v>2606312</v>
      </c>
      <c r="D7" s="11">
        <v>76413</v>
      </c>
    </row>
    <row r="8" spans="1:4">
      <c r="A8" s="12" t="s">
        <v>739</v>
      </c>
      <c r="B8" s="10">
        <v>3</v>
      </c>
      <c r="C8" s="11">
        <v>2606312</v>
      </c>
      <c r="D8" s="11">
        <v>76413</v>
      </c>
    </row>
    <row r="9" spans="1:4">
      <c r="A9" s="12" t="s">
        <v>740</v>
      </c>
      <c r="B9" s="13">
        <v>4</v>
      </c>
      <c r="C9" s="11"/>
      <c r="D9" s="11"/>
    </row>
    <row r="10" spans="1:4">
      <c r="A10" s="12" t="s">
        <v>741</v>
      </c>
      <c r="B10" s="10">
        <v>5</v>
      </c>
      <c r="C10" s="11">
        <v>0</v>
      </c>
      <c r="D10" s="11">
        <v>0</v>
      </c>
    </row>
    <row r="11" spans="1:4">
      <c r="A11" s="12" t="s">
        <v>742</v>
      </c>
      <c r="B11" s="10">
        <v>6</v>
      </c>
      <c r="C11" s="11"/>
      <c r="D11" s="11"/>
    </row>
    <row r="12" spans="1:4">
      <c r="A12" s="12" t="s">
        <v>743</v>
      </c>
      <c r="B12" s="10">
        <v>7</v>
      </c>
      <c r="C12" s="11">
        <v>0</v>
      </c>
      <c r="D12" s="11">
        <v>0</v>
      </c>
    </row>
    <row r="13" spans="1:4">
      <c r="A13" s="12" t="s">
        <v>744</v>
      </c>
      <c r="B13" s="10">
        <v>8</v>
      </c>
      <c r="C13" s="11">
        <v>0</v>
      </c>
      <c r="D13" s="11">
        <v>0</v>
      </c>
    </row>
    <row r="14" spans="1:4">
      <c r="A14" s="12" t="s">
        <v>745</v>
      </c>
      <c r="B14" s="10">
        <v>9</v>
      </c>
      <c r="C14" s="11">
        <v>55100</v>
      </c>
      <c r="D14" s="11">
        <v>300</v>
      </c>
    </row>
    <row r="15" spans="1:4">
      <c r="A15" s="14" t="s">
        <v>746</v>
      </c>
      <c r="B15" s="10">
        <v>10</v>
      </c>
      <c r="C15" s="11">
        <v>16200</v>
      </c>
      <c r="D15" s="11">
        <v>3250</v>
      </c>
    </row>
    <row r="16" spans="1:4">
      <c r="A16" s="8" t="s">
        <v>747</v>
      </c>
      <c r="B16" s="10">
        <v>11</v>
      </c>
      <c r="C16" s="11">
        <v>13800</v>
      </c>
      <c r="D16" s="11">
        <v>2800</v>
      </c>
    </row>
  </sheetData>
  <mergeCells count="5">
    <mergeCell ref="A1:C1"/>
    <mergeCell ref="A3:A4"/>
    <mergeCell ref="B3:B4"/>
    <mergeCell ref="C3:C4"/>
    <mergeCell ref="D3:D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abSelected="1" workbookViewId="0">
      <selection activeCell="A11" sqref="A11"/>
    </sheetView>
  </sheetViews>
  <sheetFormatPr defaultColWidth="10" defaultRowHeight="13.5" outlineLevelCol="7"/>
  <cols>
    <col min="1" max="1" width="35.125" customWidth="1"/>
    <col min="2" max="2" width="18.375" customWidth="1"/>
    <col min="3" max="3" width="28.125" customWidth="1"/>
    <col min="4" max="4" width="17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</cols>
  <sheetData>
    <row r="1" ht="11.3" customHeight="1" spans="1:4">
      <c r="A1" s="42"/>
      <c r="D1" s="59" t="s">
        <v>32</v>
      </c>
    </row>
    <row r="2" ht="21.1" customHeight="1" spans="1:8">
      <c r="A2" s="188" t="s">
        <v>7</v>
      </c>
      <c r="B2" s="188"/>
      <c r="C2" s="188"/>
      <c r="D2" s="188"/>
      <c r="E2" s="189"/>
      <c r="F2" s="189"/>
      <c r="G2" s="189"/>
      <c r="H2" s="189"/>
    </row>
    <row r="3" ht="15" spans="1:4">
      <c r="A3" s="14" t="s">
        <v>33</v>
      </c>
      <c r="B3" s="190"/>
      <c r="C3" s="190"/>
      <c r="D3" s="191" t="s">
        <v>34</v>
      </c>
    </row>
    <row r="4" ht="14.25" spans="1:4">
      <c r="A4" s="192" t="s">
        <v>35</v>
      </c>
      <c r="B4" s="193"/>
      <c r="C4" s="194" t="s">
        <v>36</v>
      </c>
      <c r="D4" s="194"/>
    </row>
    <row r="5" ht="14.25" spans="1:4">
      <c r="A5" s="194" t="s">
        <v>37</v>
      </c>
      <c r="B5" s="195" t="s">
        <v>38</v>
      </c>
      <c r="C5" s="194" t="s">
        <v>37</v>
      </c>
      <c r="D5" s="195" t="s">
        <v>38</v>
      </c>
    </row>
    <row r="6" ht="14.25" spans="1:4">
      <c r="A6" s="196" t="s">
        <v>39</v>
      </c>
      <c r="B6" s="197">
        <v>96036.86</v>
      </c>
      <c r="C6" s="198" t="s">
        <v>40</v>
      </c>
      <c r="D6" s="199">
        <v>88663.96</v>
      </c>
    </row>
    <row r="7" ht="14.25" spans="1:4">
      <c r="A7" s="196" t="s">
        <v>41</v>
      </c>
      <c r="B7" s="200">
        <v>96036.86</v>
      </c>
      <c r="C7" s="198" t="s">
        <v>42</v>
      </c>
      <c r="D7" s="199">
        <v>83084.09</v>
      </c>
    </row>
    <row r="8" ht="14.25" spans="1:4">
      <c r="A8" s="196" t="s">
        <v>43</v>
      </c>
      <c r="B8" s="199"/>
      <c r="C8" s="198" t="s">
        <v>44</v>
      </c>
      <c r="D8" s="199">
        <v>2585.68</v>
      </c>
    </row>
    <row r="9" ht="14.25" spans="1:4">
      <c r="A9" s="196" t="s">
        <v>45</v>
      </c>
      <c r="B9" s="199"/>
      <c r="C9" s="198" t="s">
        <v>46</v>
      </c>
      <c r="D9" s="199">
        <v>2994.19</v>
      </c>
    </row>
    <row r="10" ht="14.25" spans="1:4">
      <c r="A10" s="196" t="s">
        <v>47</v>
      </c>
      <c r="B10" s="199"/>
      <c r="C10" s="198" t="s">
        <v>48</v>
      </c>
      <c r="D10" s="199">
        <v>7372.9</v>
      </c>
    </row>
    <row r="11" ht="14.25" spans="1:4">
      <c r="A11" s="196" t="s">
        <v>49</v>
      </c>
      <c r="B11" s="199"/>
      <c r="C11" s="198" t="s">
        <v>50</v>
      </c>
      <c r="D11" s="199">
        <v>3191.9</v>
      </c>
    </row>
    <row r="12" ht="14.25" spans="1:4">
      <c r="A12" s="196" t="s">
        <v>51</v>
      </c>
      <c r="B12" s="199"/>
      <c r="C12" s="198" t="s">
        <v>52</v>
      </c>
      <c r="D12" s="199"/>
    </row>
    <row r="13" ht="14.25" spans="1:4">
      <c r="A13" s="196" t="s">
        <v>53</v>
      </c>
      <c r="B13" s="199"/>
      <c r="C13" s="198" t="s">
        <v>54</v>
      </c>
      <c r="D13" s="199">
        <v>4181</v>
      </c>
    </row>
    <row r="14" ht="14.25" spans="1:4">
      <c r="A14" s="196" t="s">
        <v>55</v>
      </c>
      <c r="B14" s="197"/>
      <c r="C14" s="198" t="s">
        <v>56</v>
      </c>
      <c r="D14" s="199"/>
    </row>
    <row r="15" ht="14.25" spans="1:4">
      <c r="A15" s="201"/>
      <c r="B15" s="202"/>
      <c r="C15" s="196" t="s">
        <v>57</v>
      </c>
      <c r="D15" s="199"/>
    </row>
    <row r="16" ht="14.25" spans="1:4">
      <c r="A16" s="201"/>
      <c r="B16" s="202"/>
      <c r="C16" s="203" t="s">
        <v>58</v>
      </c>
      <c r="D16" s="197"/>
    </row>
    <row r="17" ht="14.25" spans="1:4">
      <c r="A17" s="201"/>
      <c r="B17" s="197"/>
      <c r="C17" s="196" t="s">
        <v>59</v>
      </c>
      <c r="D17" s="200"/>
    </row>
    <row r="18" ht="14.25" spans="1:4">
      <c r="A18" s="201"/>
      <c r="B18" s="197"/>
      <c r="C18" s="196" t="s">
        <v>60</v>
      </c>
      <c r="D18" s="199"/>
    </row>
    <row r="19" ht="14.25" spans="1:4">
      <c r="A19" s="201"/>
      <c r="B19" s="197"/>
      <c r="C19" s="196" t="s">
        <v>61</v>
      </c>
      <c r="D19" s="197"/>
    </row>
    <row r="20" ht="14.25" spans="1:4">
      <c r="A20" s="196"/>
      <c r="B20" s="197"/>
      <c r="C20" s="198"/>
      <c r="D20" s="197"/>
    </row>
    <row r="21" ht="14.25" spans="1:4">
      <c r="A21" s="196" t="s">
        <v>62</v>
      </c>
      <c r="B21" s="197">
        <v>96036.86</v>
      </c>
      <c r="C21" s="198" t="s">
        <v>63</v>
      </c>
      <c r="D21" s="197">
        <v>96036.86</v>
      </c>
    </row>
    <row r="22" ht="14.25" spans="1:4">
      <c r="A22" s="196" t="s">
        <v>64</v>
      </c>
      <c r="B22" s="200"/>
      <c r="C22" s="198" t="s">
        <v>65</v>
      </c>
      <c r="D22" s="200"/>
    </row>
    <row r="23" ht="14.25" spans="1:4">
      <c r="A23" s="196" t="s">
        <v>66</v>
      </c>
      <c r="B23" s="199"/>
      <c r="C23" s="198" t="s">
        <v>67</v>
      </c>
      <c r="D23" s="199"/>
    </row>
    <row r="24" ht="14.25" spans="1:4">
      <c r="A24" s="196" t="s">
        <v>68</v>
      </c>
      <c r="B24" s="197">
        <v>96036.86</v>
      </c>
      <c r="C24" s="198" t="s">
        <v>69</v>
      </c>
      <c r="D24" s="197">
        <v>96036.86</v>
      </c>
    </row>
  </sheetData>
  <mergeCells count="3">
    <mergeCell ref="A2:D2"/>
    <mergeCell ref="A4:B4"/>
    <mergeCell ref="C4:D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I18" sqref="I18"/>
    </sheetView>
  </sheetViews>
  <sheetFormatPr defaultColWidth="10" defaultRowHeight="13.5"/>
  <cols>
    <col min="1" max="1" width="5.83333333333333" customWidth="1"/>
    <col min="2" max="2" width="16.15" customWidth="1"/>
    <col min="3" max="3" width="8.59166666666667" customWidth="1"/>
    <col min="4" max="25" width="7.69166666666667" customWidth="1"/>
  </cols>
  <sheetData>
    <row r="1" ht="14.3" customHeight="1" spans="1:25">
      <c r="A1" s="42"/>
      <c r="X1" s="59" t="s">
        <v>70</v>
      </c>
      <c r="Y1" s="59"/>
    </row>
    <row r="2" ht="29.35" customHeight="1" spans="1:25">
      <c r="A2" s="61" t="s">
        <v>8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</row>
    <row r="3" ht="19.55" customHeight="1" spans="1:25">
      <c r="A3" s="52" t="s">
        <v>71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60" t="s">
        <v>72</v>
      </c>
      <c r="Y3" s="60"/>
    </row>
    <row r="4" ht="19.55" customHeight="1" spans="1:25">
      <c r="A4" s="62" t="s">
        <v>73</v>
      </c>
      <c r="B4" s="62" t="s">
        <v>74</v>
      </c>
      <c r="C4" s="62" t="s">
        <v>75</v>
      </c>
      <c r="D4" s="62" t="s">
        <v>76</v>
      </c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 t="s">
        <v>77</v>
      </c>
      <c r="T4" s="62"/>
      <c r="U4" s="62"/>
      <c r="V4" s="62"/>
      <c r="W4" s="62"/>
      <c r="X4" s="62"/>
      <c r="Y4" s="62"/>
    </row>
    <row r="5" ht="19.55" customHeight="1" spans="1:25">
      <c r="A5" s="62"/>
      <c r="B5" s="62"/>
      <c r="C5" s="62"/>
      <c r="D5" s="62" t="s">
        <v>78</v>
      </c>
      <c r="E5" s="62" t="s">
        <v>79</v>
      </c>
      <c r="F5" s="62" t="s">
        <v>80</v>
      </c>
      <c r="G5" s="62" t="s">
        <v>81</v>
      </c>
      <c r="H5" s="62" t="s">
        <v>82</v>
      </c>
      <c r="I5" s="62" t="s">
        <v>83</v>
      </c>
      <c r="J5" s="62" t="s">
        <v>84</v>
      </c>
      <c r="K5" s="62"/>
      <c r="L5" s="62"/>
      <c r="M5" s="62"/>
      <c r="N5" s="62" t="s">
        <v>85</v>
      </c>
      <c r="O5" s="62" t="s">
        <v>86</v>
      </c>
      <c r="P5" s="62" t="s">
        <v>87</v>
      </c>
      <c r="Q5" s="62" t="s">
        <v>88</v>
      </c>
      <c r="R5" s="62" t="s">
        <v>89</v>
      </c>
      <c r="S5" s="62" t="s">
        <v>78</v>
      </c>
      <c r="T5" s="62" t="s">
        <v>79</v>
      </c>
      <c r="U5" s="62" t="s">
        <v>80</v>
      </c>
      <c r="V5" s="62" t="s">
        <v>81</v>
      </c>
      <c r="W5" s="62" t="s">
        <v>82</v>
      </c>
      <c r="X5" s="62" t="s">
        <v>83</v>
      </c>
      <c r="Y5" s="62" t="s">
        <v>90</v>
      </c>
    </row>
    <row r="6" ht="19.55" customHeight="1" spans="1:25">
      <c r="A6" s="62"/>
      <c r="B6" s="62"/>
      <c r="C6" s="62"/>
      <c r="D6" s="62"/>
      <c r="E6" s="62"/>
      <c r="F6" s="62"/>
      <c r="G6" s="62"/>
      <c r="H6" s="62"/>
      <c r="I6" s="62"/>
      <c r="J6" s="62" t="s">
        <v>91</v>
      </c>
      <c r="K6" s="62" t="s">
        <v>92</v>
      </c>
      <c r="L6" s="62" t="s">
        <v>93</v>
      </c>
      <c r="M6" s="62" t="s">
        <v>82</v>
      </c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</row>
    <row r="7" ht="19.9" customHeight="1" spans="1:25">
      <c r="A7" s="56"/>
      <c r="B7" s="56" t="s">
        <v>75</v>
      </c>
      <c r="C7" s="65">
        <v>96036.86</v>
      </c>
      <c r="D7" s="65">
        <v>96036.86</v>
      </c>
      <c r="E7" s="58">
        <v>96036.86</v>
      </c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</row>
    <row r="8" ht="19.9" customHeight="1" spans="1:25">
      <c r="A8" s="54" t="s">
        <v>94</v>
      </c>
      <c r="B8" s="54" t="s">
        <v>4</v>
      </c>
      <c r="C8" s="65">
        <v>96036.86</v>
      </c>
      <c r="D8" s="65">
        <v>96036.86</v>
      </c>
      <c r="E8" s="58">
        <v>96036.86</v>
      </c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</row>
    <row r="9" ht="19.9" customHeight="1" spans="1:25">
      <c r="A9" s="187" t="s">
        <v>95</v>
      </c>
      <c r="B9" s="187" t="s">
        <v>96</v>
      </c>
      <c r="C9" s="65">
        <v>96036.86</v>
      </c>
      <c r="D9" s="65">
        <v>96036.86</v>
      </c>
      <c r="E9" s="58">
        <v>96036.86</v>
      </c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</row>
    <row r="10" ht="14.3" customHeight="1"/>
    <row r="11" ht="14.3" customHeight="1" spans="7:7">
      <c r="G11" s="4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workbookViewId="0">
      <pane ySplit="6" topLeftCell="A7" activePane="bottomLeft" state="frozen"/>
      <selection/>
      <selection pane="bottomLeft" activeCell="A15" sqref="$A15:$XFD15"/>
    </sheetView>
  </sheetViews>
  <sheetFormatPr defaultColWidth="10" defaultRowHeight="13.5"/>
  <cols>
    <col min="1" max="1" width="4.61666666666667" style="101" customWidth="1"/>
    <col min="2" max="2" width="4.88333333333333" style="101" customWidth="1"/>
    <col min="3" max="3" width="5.01666666666667" style="101" customWidth="1"/>
    <col min="4" max="4" width="19.375" style="101" customWidth="1"/>
    <col min="5" max="5" width="25.7833333333333" style="101" customWidth="1"/>
    <col min="6" max="6" width="12.35" style="101" customWidth="1"/>
    <col min="7" max="7" width="11.4" style="101" customWidth="1"/>
    <col min="8" max="8" width="13.975" style="101" customWidth="1"/>
    <col min="9" max="9" width="14.7916666666667" style="101" customWidth="1"/>
    <col min="10" max="11" width="17.5" style="101" customWidth="1"/>
    <col min="12" max="16384" width="10" style="101"/>
  </cols>
  <sheetData>
    <row r="1" ht="14.3" customHeight="1" spans="1:11">
      <c r="A1" s="102"/>
      <c r="D1" s="169"/>
      <c r="K1" s="113" t="s">
        <v>97</v>
      </c>
    </row>
    <row r="2" ht="27.85" customHeight="1" spans="1:11">
      <c r="A2" s="115" t="s">
        <v>9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</row>
    <row r="3" ht="21.85" customHeight="1" spans="1:11">
      <c r="A3" s="170" t="s">
        <v>71</v>
      </c>
      <c r="B3" s="170"/>
      <c r="C3" s="170"/>
      <c r="D3" s="170"/>
      <c r="E3" s="170"/>
      <c r="F3" s="170"/>
      <c r="G3" s="170"/>
      <c r="H3" s="170"/>
      <c r="I3" s="170"/>
      <c r="J3" s="170"/>
      <c r="K3" s="114" t="s">
        <v>72</v>
      </c>
    </row>
    <row r="4" ht="24.1" customHeight="1" spans="1:11">
      <c r="A4" s="105" t="s">
        <v>98</v>
      </c>
      <c r="B4" s="105"/>
      <c r="C4" s="105"/>
      <c r="D4" s="105" t="s">
        <v>99</v>
      </c>
      <c r="E4" s="105" t="s">
        <v>100</v>
      </c>
      <c r="F4" s="105" t="s">
        <v>75</v>
      </c>
      <c r="G4" s="105" t="s">
        <v>101</v>
      </c>
      <c r="H4" s="105" t="s">
        <v>102</v>
      </c>
      <c r="I4" s="105" t="s">
        <v>103</v>
      </c>
      <c r="J4" s="105" t="s">
        <v>104</v>
      </c>
      <c r="K4" s="105" t="s">
        <v>105</v>
      </c>
    </row>
    <row r="5" ht="22.6" customHeight="1" spans="1:11">
      <c r="A5" s="105" t="s">
        <v>106</v>
      </c>
      <c r="B5" s="105" t="s">
        <v>107</v>
      </c>
      <c r="C5" s="105" t="s">
        <v>108</v>
      </c>
      <c r="D5" s="105"/>
      <c r="E5" s="105"/>
      <c r="F5" s="105"/>
      <c r="G5" s="105"/>
      <c r="H5" s="105"/>
      <c r="I5" s="155"/>
      <c r="J5" s="155"/>
      <c r="K5" s="155"/>
    </row>
    <row r="6" ht="19.9" customHeight="1" spans="1:11">
      <c r="A6" s="171"/>
      <c r="B6" s="171"/>
      <c r="C6" s="171"/>
      <c r="D6" s="172" t="s">
        <v>75</v>
      </c>
      <c r="E6" s="172"/>
      <c r="F6" s="173"/>
      <c r="G6" s="173"/>
      <c r="H6" s="174"/>
      <c r="I6" s="184"/>
      <c r="J6" s="185"/>
      <c r="K6" s="185"/>
    </row>
    <row r="7" ht="19.9" customHeight="1" spans="1:11">
      <c r="A7" s="175"/>
      <c r="B7" s="175"/>
      <c r="C7" s="175"/>
      <c r="D7" s="176" t="s">
        <v>94</v>
      </c>
      <c r="E7" s="176" t="s">
        <v>4</v>
      </c>
      <c r="F7" s="173">
        <v>960368.86</v>
      </c>
      <c r="G7" s="173">
        <v>88663.96</v>
      </c>
      <c r="H7" s="173">
        <v>7372.9</v>
      </c>
      <c r="I7" s="184"/>
      <c r="J7" s="185"/>
      <c r="K7" s="185"/>
    </row>
    <row r="8" ht="19.9" customHeight="1" spans="1:11">
      <c r="A8" s="175"/>
      <c r="B8" s="175"/>
      <c r="C8" s="175"/>
      <c r="D8" s="176" t="s">
        <v>95</v>
      </c>
      <c r="E8" s="176" t="s">
        <v>109</v>
      </c>
      <c r="F8" s="173">
        <f>SUM(F9:F19)</f>
        <v>96036.86</v>
      </c>
      <c r="G8" s="173">
        <f>SUM(G9:G19)</f>
        <v>88663.96</v>
      </c>
      <c r="H8" s="173">
        <f>SUM(H9:H19)</f>
        <v>7372.9</v>
      </c>
      <c r="I8" s="184"/>
      <c r="J8" s="185"/>
      <c r="K8" s="185"/>
    </row>
    <row r="9" ht="15" spans="1:11">
      <c r="A9" s="177" t="s">
        <v>110</v>
      </c>
      <c r="B9" s="177" t="s">
        <v>111</v>
      </c>
      <c r="C9" s="178" t="s">
        <v>111</v>
      </c>
      <c r="D9" s="179" t="s">
        <v>112</v>
      </c>
      <c r="E9" s="176" t="s">
        <v>109</v>
      </c>
      <c r="F9" s="180">
        <f>SUM(G9:H9)</f>
        <v>1917.41</v>
      </c>
      <c r="G9" s="181">
        <v>1917.41</v>
      </c>
      <c r="H9" s="182"/>
      <c r="I9" s="186"/>
      <c r="J9" s="186"/>
      <c r="K9" s="186"/>
    </row>
    <row r="10" ht="15" spans="1:11">
      <c r="A10" s="177" t="s">
        <v>110</v>
      </c>
      <c r="B10" s="177" t="s">
        <v>111</v>
      </c>
      <c r="C10" s="178" t="s">
        <v>113</v>
      </c>
      <c r="D10" s="179" t="s">
        <v>114</v>
      </c>
      <c r="E10" s="176" t="s">
        <v>109</v>
      </c>
      <c r="F10" s="180">
        <f t="shared" ref="F10:F19" si="0">SUM(G10:H10)</f>
        <v>248.65</v>
      </c>
      <c r="G10" s="181">
        <v>248.65</v>
      </c>
      <c r="H10" s="182"/>
      <c r="I10" s="186"/>
      <c r="J10" s="186"/>
      <c r="K10" s="186"/>
    </row>
    <row r="11" ht="15" spans="1:11">
      <c r="A11" s="177" t="s">
        <v>110</v>
      </c>
      <c r="B11" s="177" t="s">
        <v>115</v>
      </c>
      <c r="C11" s="178" t="s">
        <v>111</v>
      </c>
      <c r="D11" s="179" t="s">
        <v>116</v>
      </c>
      <c r="E11" s="176" t="s">
        <v>109</v>
      </c>
      <c r="F11" s="180">
        <f t="shared" si="0"/>
        <v>1514.47</v>
      </c>
      <c r="G11" s="181">
        <v>1404.47</v>
      </c>
      <c r="H11" s="183">
        <v>110</v>
      </c>
      <c r="I11" s="186"/>
      <c r="J11" s="186"/>
      <c r="K11" s="186"/>
    </row>
    <row r="12" ht="15" spans="1:11">
      <c r="A12" s="177" t="s">
        <v>110</v>
      </c>
      <c r="B12" s="177" t="s">
        <v>115</v>
      </c>
      <c r="C12" s="178" t="s">
        <v>115</v>
      </c>
      <c r="D12" s="179" t="s">
        <v>117</v>
      </c>
      <c r="E12" s="176" t="s">
        <v>109</v>
      </c>
      <c r="F12" s="180">
        <f t="shared" si="0"/>
        <v>35640.29</v>
      </c>
      <c r="G12" s="181">
        <v>34230.29</v>
      </c>
      <c r="H12" s="183">
        <v>1410</v>
      </c>
      <c r="I12" s="186"/>
      <c r="J12" s="186"/>
      <c r="K12" s="186"/>
    </row>
    <row r="13" ht="15" spans="1:11">
      <c r="A13" s="177" t="s">
        <v>110</v>
      </c>
      <c r="B13" s="177" t="s">
        <v>115</v>
      </c>
      <c r="C13" s="178" t="s">
        <v>118</v>
      </c>
      <c r="D13" s="179" t="s">
        <v>119</v>
      </c>
      <c r="E13" s="176" t="s">
        <v>109</v>
      </c>
      <c r="F13" s="180">
        <f t="shared" si="0"/>
        <v>31199.39</v>
      </c>
      <c r="G13" s="181">
        <v>31076.39</v>
      </c>
      <c r="H13" s="183">
        <v>123</v>
      </c>
      <c r="I13" s="186"/>
      <c r="J13" s="186"/>
      <c r="K13" s="186"/>
    </row>
    <row r="14" ht="15" spans="1:11">
      <c r="A14" s="177" t="s">
        <v>110</v>
      </c>
      <c r="B14" s="177" t="s">
        <v>115</v>
      </c>
      <c r="C14" s="178" t="s">
        <v>120</v>
      </c>
      <c r="D14" s="179" t="s">
        <v>121</v>
      </c>
      <c r="E14" s="176" t="s">
        <v>109</v>
      </c>
      <c r="F14" s="180">
        <f t="shared" si="0"/>
        <v>17730.7</v>
      </c>
      <c r="G14" s="181">
        <v>14360.7</v>
      </c>
      <c r="H14" s="183">
        <v>3370</v>
      </c>
      <c r="I14" s="186"/>
      <c r="J14" s="186"/>
      <c r="K14" s="186"/>
    </row>
    <row r="15" ht="15" spans="1:11">
      <c r="A15" s="177" t="s">
        <v>110</v>
      </c>
      <c r="B15" s="177" t="s">
        <v>118</v>
      </c>
      <c r="C15" s="178" t="s">
        <v>115</v>
      </c>
      <c r="D15" s="179" t="s">
        <v>122</v>
      </c>
      <c r="E15" s="176" t="s">
        <v>109</v>
      </c>
      <c r="F15" s="180">
        <f t="shared" si="0"/>
        <v>3587.85</v>
      </c>
      <c r="G15" s="181">
        <v>3510.95</v>
      </c>
      <c r="H15" s="183">
        <v>76.9</v>
      </c>
      <c r="I15" s="186"/>
      <c r="J15" s="186"/>
      <c r="K15" s="186"/>
    </row>
    <row r="16" ht="15" spans="1:11">
      <c r="A16" s="177" t="s">
        <v>110</v>
      </c>
      <c r="B16" s="177" t="s">
        <v>123</v>
      </c>
      <c r="C16" s="178" t="s">
        <v>111</v>
      </c>
      <c r="D16" s="179" t="s">
        <v>124</v>
      </c>
      <c r="E16" s="176" t="s">
        <v>109</v>
      </c>
      <c r="F16" s="180">
        <f t="shared" si="0"/>
        <v>320.5</v>
      </c>
      <c r="G16" s="181">
        <v>320.5</v>
      </c>
      <c r="H16" s="183"/>
      <c r="I16" s="186"/>
      <c r="J16" s="186"/>
      <c r="K16" s="186"/>
    </row>
    <row r="17" ht="15" spans="1:11">
      <c r="A17" s="177" t="s">
        <v>110</v>
      </c>
      <c r="B17" s="177" t="s">
        <v>125</v>
      </c>
      <c r="C17" s="178" t="s">
        <v>111</v>
      </c>
      <c r="D17" s="179" t="s">
        <v>126</v>
      </c>
      <c r="E17" s="176" t="s">
        <v>109</v>
      </c>
      <c r="F17" s="180">
        <f t="shared" si="0"/>
        <v>243.58</v>
      </c>
      <c r="G17" s="181">
        <v>243.58</v>
      </c>
      <c r="H17" s="183"/>
      <c r="I17" s="186"/>
      <c r="J17" s="186"/>
      <c r="K17" s="186"/>
    </row>
    <row r="18" ht="15" spans="1:11">
      <c r="A18" s="177" t="s">
        <v>110</v>
      </c>
      <c r="B18" s="177" t="s">
        <v>115</v>
      </c>
      <c r="C18" s="178" t="s">
        <v>113</v>
      </c>
      <c r="D18" s="179" t="s">
        <v>127</v>
      </c>
      <c r="E18" s="176" t="s">
        <v>109</v>
      </c>
      <c r="F18" s="180">
        <f t="shared" si="0"/>
        <v>3266.02</v>
      </c>
      <c r="G18" s="181">
        <v>1351.02</v>
      </c>
      <c r="H18" s="183">
        <v>1915</v>
      </c>
      <c r="I18" s="186"/>
      <c r="J18" s="186"/>
      <c r="K18" s="186"/>
    </row>
    <row r="19" ht="15" spans="1:11">
      <c r="A19" s="177" t="s">
        <v>110</v>
      </c>
      <c r="B19" s="177" t="s">
        <v>128</v>
      </c>
      <c r="C19" s="178" t="s">
        <v>129</v>
      </c>
      <c r="D19" s="179" t="s">
        <v>130</v>
      </c>
      <c r="E19" s="176" t="s">
        <v>109</v>
      </c>
      <c r="F19" s="180">
        <f t="shared" si="0"/>
        <v>368</v>
      </c>
      <c r="G19" s="181"/>
      <c r="H19" s="183">
        <v>368</v>
      </c>
      <c r="I19" s="186"/>
      <c r="J19" s="186"/>
      <c r="K19" s="186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77777777777778" right="0.0777777777777778" top="0.0777777777777778" bottom="0.07777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9"/>
  <sheetViews>
    <sheetView workbookViewId="0">
      <selection activeCell="E29" sqref="E29"/>
    </sheetView>
  </sheetViews>
  <sheetFormatPr defaultColWidth="10" defaultRowHeight="13.5"/>
  <cols>
    <col min="1" max="1" width="3.66666666666667" style="101" customWidth="1"/>
    <col min="2" max="2" width="4.75" style="101" customWidth="1"/>
    <col min="3" max="3" width="4.61666666666667" style="101" customWidth="1"/>
    <col min="4" max="4" width="7.325" style="101" customWidth="1"/>
    <col min="5" max="5" width="20.0833333333333" style="101" customWidth="1"/>
    <col min="6" max="6" width="9.875" style="101" customWidth="1"/>
    <col min="7" max="7" width="8.59166666666667" style="101" customWidth="1"/>
    <col min="8" max="10" width="7.775" style="101" customWidth="1"/>
    <col min="11" max="12" width="7.18333333333333" style="101" customWidth="1"/>
    <col min="13" max="13" width="6.78333333333333" style="101" customWidth="1"/>
    <col min="14" max="17" width="7.18333333333333" style="101" customWidth="1"/>
    <col min="18" max="18" width="7.05833333333333" style="101" customWidth="1"/>
    <col min="19" max="20" width="7.18333333333333" style="101" customWidth="1"/>
    <col min="21" max="21" width="25.625" style="101" customWidth="1"/>
    <col min="22" max="22" width="24.125" style="101" customWidth="1"/>
    <col min="23" max="24" width="16" style="101" customWidth="1"/>
    <col min="25" max="16384" width="10" style="101"/>
  </cols>
  <sheetData>
    <row r="1" s="168" customFormat="1" ht="14.3" customHeight="1" spans="1:20">
      <c r="A1" s="102"/>
      <c r="S1" s="113" t="s">
        <v>131</v>
      </c>
      <c r="T1" s="113"/>
    </row>
    <row r="2" ht="36.9" customHeight="1" spans="1:20">
      <c r="A2" s="115" t="s">
        <v>10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</row>
    <row r="3" ht="17.3" customHeight="1" spans="1:20">
      <c r="A3" s="104" t="s">
        <v>71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14" t="s">
        <v>72</v>
      </c>
      <c r="T3" s="114"/>
    </row>
    <row r="4" ht="17.3" customHeight="1" spans="1:20">
      <c r="A4" s="158" t="s">
        <v>98</v>
      </c>
      <c r="B4" s="158"/>
      <c r="C4" s="158"/>
      <c r="D4" s="158" t="s">
        <v>132</v>
      </c>
      <c r="E4" s="158" t="s">
        <v>133</v>
      </c>
      <c r="F4" s="158" t="s">
        <v>134</v>
      </c>
      <c r="G4" s="158" t="s">
        <v>135</v>
      </c>
      <c r="H4" s="158" t="s">
        <v>136</v>
      </c>
      <c r="I4" s="158" t="s">
        <v>137</v>
      </c>
      <c r="J4" s="158" t="s">
        <v>138</v>
      </c>
      <c r="K4" s="158" t="s">
        <v>139</v>
      </c>
      <c r="L4" s="158" t="s">
        <v>140</v>
      </c>
      <c r="M4" s="158" t="s">
        <v>141</v>
      </c>
      <c r="N4" s="158" t="s">
        <v>142</v>
      </c>
      <c r="O4" s="158" t="s">
        <v>143</v>
      </c>
      <c r="P4" s="158" t="s">
        <v>144</v>
      </c>
      <c r="Q4" s="158" t="s">
        <v>145</v>
      </c>
      <c r="R4" s="158" t="s">
        <v>146</v>
      </c>
      <c r="S4" s="158" t="s">
        <v>147</v>
      </c>
      <c r="T4" s="158" t="s">
        <v>148</v>
      </c>
    </row>
    <row r="5" ht="18.05" customHeight="1" spans="1:20">
      <c r="A5" s="158" t="s">
        <v>106</v>
      </c>
      <c r="B5" s="158" t="s">
        <v>107</v>
      </c>
      <c r="C5" s="158" t="s">
        <v>108</v>
      </c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</row>
    <row r="6" ht="19.9" customHeight="1" spans="1:20">
      <c r="A6" s="106"/>
      <c r="B6" s="106"/>
      <c r="C6" s="106"/>
      <c r="D6" s="106"/>
      <c r="E6" s="106" t="s">
        <v>75</v>
      </c>
      <c r="F6" s="107">
        <f>SUM(G6:O6)</f>
        <v>96036.86</v>
      </c>
      <c r="G6" s="107">
        <f>G8</f>
        <v>83084.09</v>
      </c>
      <c r="H6" s="107">
        <f>H8</f>
        <v>5777.58</v>
      </c>
      <c r="I6" s="107"/>
      <c r="J6" s="107">
        <f>J8</f>
        <v>4181</v>
      </c>
      <c r="K6" s="107"/>
      <c r="L6" s="107"/>
      <c r="M6" s="107"/>
      <c r="N6" s="107"/>
      <c r="O6" s="107">
        <f>O8</f>
        <v>2994.19</v>
      </c>
      <c r="P6" s="107"/>
      <c r="Q6" s="107"/>
      <c r="R6" s="107"/>
      <c r="S6" s="107"/>
      <c r="T6" s="107"/>
    </row>
    <row r="7" ht="19.9" customHeight="1" spans="1:20">
      <c r="A7" s="106"/>
      <c r="B7" s="106"/>
      <c r="C7" s="106"/>
      <c r="D7" s="108" t="s">
        <v>94</v>
      </c>
      <c r="E7" s="108" t="s">
        <v>4</v>
      </c>
      <c r="F7" s="107">
        <f t="shared" ref="F7:F19" si="0">SUM(G7:O7)</f>
        <v>96036.86</v>
      </c>
      <c r="G7" s="107">
        <f>G8</f>
        <v>83084.09</v>
      </c>
      <c r="H7" s="107">
        <f>H8</f>
        <v>5777.58</v>
      </c>
      <c r="I7" s="107"/>
      <c r="J7" s="107">
        <f>J8</f>
        <v>4181</v>
      </c>
      <c r="K7" s="107"/>
      <c r="L7" s="107"/>
      <c r="M7" s="107"/>
      <c r="N7" s="107"/>
      <c r="O7" s="107">
        <f>O8</f>
        <v>2994.19</v>
      </c>
      <c r="P7" s="107"/>
      <c r="Q7" s="107"/>
      <c r="R7" s="107"/>
      <c r="S7" s="107"/>
      <c r="T7" s="107"/>
    </row>
    <row r="8" ht="19.9" customHeight="1" spans="1:20">
      <c r="A8" s="106"/>
      <c r="B8" s="106"/>
      <c r="C8" s="106"/>
      <c r="D8" s="108" t="s">
        <v>95</v>
      </c>
      <c r="E8" s="108" t="s">
        <v>96</v>
      </c>
      <c r="F8" s="107">
        <f t="shared" si="0"/>
        <v>96036.86</v>
      </c>
      <c r="G8" s="107">
        <f>SUM(G9:G19)</f>
        <v>83084.09</v>
      </c>
      <c r="H8" s="107">
        <f>SUM(H9:H19)</f>
        <v>5777.58</v>
      </c>
      <c r="I8" s="107"/>
      <c r="J8" s="107">
        <f>SUM(J9:J19)</f>
        <v>4181</v>
      </c>
      <c r="K8" s="107"/>
      <c r="L8" s="107"/>
      <c r="M8" s="107"/>
      <c r="N8" s="107"/>
      <c r="O8" s="107">
        <f>SUM(O9:O19)</f>
        <v>2994.19</v>
      </c>
      <c r="P8" s="107"/>
      <c r="Q8" s="107"/>
      <c r="R8" s="107"/>
      <c r="S8" s="107"/>
      <c r="T8" s="107"/>
    </row>
    <row r="9" ht="19.9" customHeight="1" spans="1:22">
      <c r="A9" s="109" t="s">
        <v>110</v>
      </c>
      <c r="B9" s="109" t="s">
        <v>111</v>
      </c>
      <c r="C9" s="109" t="s">
        <v>111</v>
      </c>
      <c r="D9" s="110" t="s">
        <v>149</v>
      </c>
      <c r="E9" s="111" t="s">
        <v>150</v>
      </c>
      <c r="F9" s="107">
        <f t="shared" si="0"/>
        <v>1917.41</v>
      </c>
      <c r="G9" s="117">
        <v>1614.93</v>
      </c>
      <c r="H9" s="117">
        <v>258.8</v>
      </c>
      <c r="I9" s="117"/>
      <c r="J9" s="117"/>
      <c r="K9" s="117"/>
      <c r="L9" s="117"/>
      <c r="M9" s="117"/>
      <c r="N9" s="117"/>
      <c r="O9" s="117">
        <v>43.68</v>
      </c>
      <c r="P9" s="117"/>
      <c r="Q9" s="117"/>
      <c r="R9" s="117"/>
      <c r="S9" s="117"/>
      <c r="T9" s="117"/>
      <c r="U9"/>
      <c r="V9"/>
    </row>
    <row r="10" ht="19.9" customHeight="1" spans="1:22">
      <c r="A10" s="109" t="s">
        <v>110</v>
      </c>
      <c r="B10" s="109" t="s">
        <v>111</v>
      </c>
      <c r="C10" s="109" t="s">
        <v>113</v>
      </c>
      <c r="D10" s="110" t="s">
        <v>149</v>
      </c>
      <c r="E10" s="111" t="s">
        <v>151</v>
      </c>
      <c r="F10" s="107">
        <f t="shared" si="0"/>
        <v>248.65</v>
      </c>
      <c r="G10" s="117">
        <v>173.65</v>
      </c>
      <c r="H10" s="117">
        <v>75</v>
      </c>
      <c r="I10" s="117"/>
      <c r="J10" s="117"/>
      <c r="K10" s="117"/>
      <c r="L10" s="117"/>
      <c r="M10" s="117"/>
      <c r="N10" s="117"/>
      <c r="P10" s="117"/>
      <c r="Q10" s="117"/>
      <c r="R10" s="117"/>
      <c r="S10" s="117"/>
      <c r="T10" s="117"/>
      <c r="U10"/>
      <c r="V10"/>
    </row>
    <row r="11" ht="19.9" customHeight="1" spans="1:22">
      <c r="A11" s="109" t="s">
        <v>110</v>
      </c>
      <c r="B11" s="109" t="s">
        <v>115</v>
      </c>
      <c r="C11" s="109" t="s">
        <v>111</v>
      </c>
      <c r="D11" s="110" t="s">
        <v>149</v>
      </c>
      <c r="E11" s="111" t="s">
        <v>152</v>
      </c>
      <c r="F11" s="107">
        <f t="shared" si="0"/>
        <v>1514.47</v>
      </c>
      <c r="G11" s="117">
        <v>1126.27</v>
      </c>
      <c r="H11" s="117">
        <v>345</v>
      </c>
      <c r="I11" s="117"/>
      <c r="J11" s="117"/>
      <c r="K11" s="117"/>
      <c r="L11" s="117"/>
      <c r="M11" s="117"/>
      <c r="N11" s="117"/>
      <c r="O11" s="117">
        <v>43.2</v>
      </c>
      <c r="P11" s="117"/>
      <c r="Q11" s="117"/>
      <c r="R11" s="117"/>
      <c r="S11" s="117"/>
      <c r="T11" s="117"/>
      <c r="U11"/>
      <c r="V11"/>
    </row>
    <row r="12" ht="19.9" customHeight="1" spans="1:22">
      <c r="A12" s="109" t="s">
        <v>110</v>
      </c>
      <c r="B12" s="109" t="s">
        <v>115</v>
      </c>
      <c r="C12" s="109" t="s">
        <v>115</v>
      </c>
      <c r="D12" s="110" t="s">
        <v>149</v>
      </c>
      <c r="E12" s="111" t="s">
        <v>153</v>
      </c>
      <c r="F12" s="107">
        <f t="shared" si="0"/>
        <v>35640.29</v>
      </c>
      <c r="G12" s="117">
        <v>32969.33</v>
      </c>
      <c r="H12" s="117">
        <v>2219.8</v>
      </c>
      <c r="I12" s="117"/>
      <c r="J12" s="117">
        <v>410</v>
      </c>
      <c r="K12" s="117"/>
      <c r="L12" s="117"/>
      <c r="M12" s="117"/>
      <c r="N12" s="117"/>
      <c r="O12" s="117">
        <v>41.16</v>
      </c>
      <c r="P12" s="117"/>
      <c r="Q12" s="117"/>
      <c r="R12" s="117"/>
      <c r="S12" s="117"/>
      <c r="T12" s="117"/>
      <c r="U12"/>
      <c r="V12"/>
    </row>
    <row r="13" ht="19.9" customHeight="1" spans="1:22">
      <c r="A13" s="109" t="s">
        <v>110</v>
      </c>
      <c r="B13" s="109" t="s">
        <v>115</v>
      </c>
      <c r="C13" s="109" t="s">
        <v>118</v>
      </c>
      <c r="D13" s="110" t="s">
        <v>149</v>
      </c>
      <c r="E13" s="111" t="s">
        <v>154</v>
      </c>
      <c r="F13" s="107">
        <f t="shared" si="0"/>
        <v>31199.39</v>
      </c>
      <c r="G13" s="117">
        <v>29100.86</v>
      </c>
      <c r="H13" s="117"/>
      <c r="I13" s="117"/>
      <c r="J13" s="117">
        <v>123</v>
      </c>
      <c r="K13" s="117"/>
      <c r="L13" s="117"/>
      <c r="M13" s="117"/>
      <c r="N13" s="117"/>
      <c r="O13" s="117">
        <v>1975.53</v>
      </c>
      <c r="P13" s="117"/>
      <c r="Q13" s="117"/>
      <c r="R13" s="117"/>
      <c r="S13" s="117"/>
      <c r="T13" s="117"/>
      <c r="U13"/>
      <c r="V13"/>
    </row>
    <row r="14" ht="19.9" customHeight="1" spans="1:22">
      <c r="A14" s="109" t="s">
        <v>110</v>
      </c>
      <c r="B14" s="109" t="s">
        <v>115</v>
      </c>
      <c r="C14" s="109" t="s">
        <v>120</v>
      </c>
      <c r="D14" s="110" t="s">
        <v>149</v>
      </c>
      <c r="E14" s="111" t="s">
        <v>155</v>
      </c>
      <c r="F14" s="107">
        <f t="shared" si="0"/>
        <v>17730.7</v>
      </c>
      <c r="G14" s="117">
        <v>13765.22</v>
      </c>
      <c r="H14" s="117">
        <v>391</v>
      </c>
      <c r="I14" s="117"/>
      <c r="J14" s="117">
        <v>3280</v>
      </c>
      <c r="K14" s="117"/>
      <c r="L14" s="117"/>
      <c r="M14" s="117"/>
      <c r="N14" s="117"/>
      <c r="O14" s="117">
        <v>294.48</v>
      </c>
      <c r="P14" s="117"/>
      <c r="Q14" s="117"/>
      <c r="R14" s="117"/>
      <c r="S14" s="117"/>
      <c r="T14" s="117"/>
      <c r="U14"/>
      <c r="V14"/>
    </row>
    <row r="15" ht="19.9" customHeight="1" spans="1:22">
      <c r="A15" s="109" t="s">
        <v>110</v>
      </c>
      <c r="B15" s="109" t="s">
        <v>115</v>
      </c>
      <c r="C15" s="109" t="s">
        <v>113</v>
      </c>
      <c r="D15" s="110" t="s">
        <v>149</v>
      </c>
      <c r="E15" s="111" t="s">
        <v>156</v>
      </c>
      <c r="F15" s="107">
        <f t="shared" si="0"/>
        <v>3266.02</v>
      </c>
      <c r="G15" s="117">
        <v>439.02</v>
      </c>
      <c r="H15" s="117">
        <v>2305.08</v>
      </c>
      <c r="I15" s="117"/>
      <c r="J15" s="117"/>
      <c r="K15" s="117"/>
      <c r="L15" s="117"/>
      <c r="M15" s="117"/>
      <c r="N15" s="117"/>
      <c r="O15" s="117">
        <v>521.92</v>
      </c>
      <c r="P15" s="117"/>
      <c r="Q15" s="117"/>
      <c r="R15" s="117"/>
      <c r="S15" s="117"/>
      <c r="T15" s="117"/>
      <c r="U15"/>
      <c r="V15"/>
    </row>
    <row r="16" ht="19.9" customHeight="1" spans="1:22">
      <c r="A16" s="109" t="s">
        <v>110</v>
      </c>
      <c r="B16" s="109" t="s">
        <v>118</v>
      </c>
      <c r="C16" s="109" t="s">
        <v>115</v>
      </c>
      <c r="D16" s="110" t="s">
        <v>149</v>
      </c>
      <c r="E16" s="111" t="s">
        <v>157</v>
      </c>
      <c r="F16" s="107">
        <f t="shared" si="0"/>
        <v>3587.85</v>
      </c>
      <c r="G16" s="117">
        <v>3350.73</v>
      </c>
      <c r="H16" s="117">
        <v>162.9</v>
      </c>
      <c r="I16" s="117"/>
      <c r="J16" s="117"/>
      <c r="K16" s="117"/>
      <c r="L16" s="117"/>
      <c r="M16" s="117"/>
      <c r="N16" s="117"/>
      <c r="O16" s="117">
        <v>74.22</v>
      </c>
      <c r="P16" s="117"/>
      <c r="Q16" s="117"/>
      <c r="R16" s="117"/>
      <c r="S16" s="117"/>
      <c r="T16" s="117"/>
      <c r="U16"/>
      <c r="V16"/>
    </row>
    <row r="17" ht="19.9" customHeight="1" spans="1:22">
      <c r="A17" s="109" t="s">
        <v>110</v>
      </c>
      <c r="B17" s="109" t="s">
        <v>125</v>
      </c>
      <c r="C17" s="109" t="s">
        <v>111</v>
      </c>
      <c r="D17" s="110" t="s">
        <v>149</v>
      </c>
      <c r="E17" s="111" t="s">
        <v>158</v>
      </c>
      <c r="F17" s="107">
        <f t="shared" si="0"/>
        <v>243.58</v>
      </c>
      <c r="G17" s="117">
        <v>223.58</v>
      </c>
      <c r="H17" s="117">
        <v>20</v>
      </c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/>
      <c r="V17"/>
    </row>
    <row r="18" ht="19.9" customHeight="1" spans="1:22">
      <c r="A18" s="109" t="s">
        <v>110</v>
      </c>
      <c r="B18" s="109" t="s">
        <v>123</v>
      </c>
      <c r="C18" s="109" t="s">
        <v>111</v>
      </c>
      <c r="D18" s="110" t="s">
        <v>149</v>
      </c>
      <c r="E18" s="111" t="s">
        <v>159</v>
      </c>
      <c r="F18" s="107">
        <f t="shared" si="0"/>
        <v>320.5</v>
      </c>
      <c r="G18" s="117">
        <v>320.5</v>
      </c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/>
      <c r="V18"/>
    </row>
    <row r="19" ht="19.9" customHeight="1" spans="1:22">
      <c r="A19" s="109" t="s">
        <v>110</v>
      </c>
      <c r="B19" s="109" t="s">
        <v>128</v>
      </c>
      <c r="C19" s="109" t="s">
        <v>129</v>
      </c>
      <c r="D19" s="110" t="s">
        <v>149</v>
      </c>
      <c r="E19" s="111" t="s">
        <v>160</v>
      </c>
      <c r="F19" s="107">
        <f t="shared" si="0"/>
        <v>368</v>
      </c>
      <c r="G19" s="117"/>
      <c r="H19" s="117"/>
      <c r="I19" s="117"/>
      <c r="J19" s="117">
        <v>368</v>
      </c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/>
      <c r="V19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9"/>
  <sheetViews>
    <sheetView workbookViewId="0">
      <selection activeCell="V8" sqref="V8:W18"/>
    </sheetView>
  </sheetViews>
  <sheetFormatPr defaultColWidth="10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8.59166666666667" customWidth="1"/>
    <col min="8" max="8" width="7.375" customWidth="1"/>
    <col min="9" max="16" width="7.18333333333333" customWidth="1"/>
    <col min="17" max="17" width="6.69166666666667" customWidth="1"/>
    <col min="18" max="21" width="7.18333333333333" customWidth="1"/>
    <col min="22" max="22" width="24.375" customWidth="1"/>
    <col min="23" max="23" width="29.375" customWidth="1"/>
  </cols>
  <sheetData>
    <row r="1" ht="14.3" customHeight="1" spans="1:21">
      <c r="A1" s="42"/>
      <c r="T1" s="59" t="s">
        <v>161</v>
      </c>
      <c r="U1" s="59"/>
    </row>
    <row r="2" ht="32.4" customHeight="1" spans="1:21">
      <c r="A2" s="61" t="s">
        <v>11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</row>
    <row r="3" ht="21.1" customHeight="1" spans="1:21">
      <c r="A3" s="52" t="s">
        <v>71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60" t="s">
        <v>72</v>
      </c>
      <c r="U3" s="60"/>
    </row>
    <row r="4" ht="19.55" customHeight="1" spans="1:21">
      <c r="A4" s="62" t="s">
        <v>98</v>
      </c>
      <c r="B4" s="62"/>
      <c r="C4" s="62"/>
      <c r="D4" s="62" t="s">
        <v>132</v>
      </c>
      <c r="E4" s="62" t="s">
        <v>133</v>
      </c>
      <c r="F4" s="62" t="s">
        <v>162</v>
      </c>
      <c r="G4" s="62" t="s">
        <v>101</v>
      </c>
      <c r="H4" s="62"/>
      <c r="I4" s="62"/>
      <c r="J4" s="62"/>
      <c r="K4" s="62" t="s">
        <v>102</v>
      </c>
      <c r="L4" s="62"/>
      <c r="M4" s="62"/>
      <c r="N4" s="62"/>
      <c r="O4" s="62"/>
      <c r="P4" s="62"/>
      <c r="Q4" s="62"/>
      <c r="R4" s="62"/>
      <c r="S4" s="62"/>
      <c r="T4" s="62"/>
      <c r="U4" s="62"/>
    </row>
    <row r="5" ht="33.15" customHeight="1" spans="1:21">
      <c r="A5" s="62" t="s">
        <v>106</v>
      </c>
      <c r="B5" s="62" t="s">
        <v>107</v>
      </c>
      <c r="C5" s="62" t="s">
        <v>108</v>
      </c>
      <c r="D5" s="62"/>
      <c r="E5" s="62"/>
      <c r="F5" s="62"/>
      <c r="G5" s="62" t="s">
        <v>75</v>
      </c>
      <c r="H5" s="62" t="s">
        <v>163</v>
      </c>
      <c r="I5" s="62" t="s">
        <v>164</v>
      </c>
      <c r="J5" s="62" t="s">
        <v>143</v>
      </c>
      <c r="K5" s="62" t="s">
        <v>75</v>
      </c>
      <c r="L5" s="62" t="s">
        <v>165</v>
      </c>
      <c r="M5" s="62" t="s">
        <v>166</v>
      </c>
      <c r="N5" s="62" t="s">
        <v>167</v>
      </c>
      <c r="O5" s="62" t="s">
        <v>145</v>
      </c>
      <c r="P5" s="62" t="s">
        <v>168</v>
      </c>
      <c r="Q5" s="62" t="s">
        <v>169</v>
      </c>
      <c r="R5" s="62" t="s">
        <v>170</v>
      </c>
      <c r="S5" s="62" t="s">
        <v>141</v>
      </c>
      <c r="T5" s="62" t="s">
        <v>144</v>
      </c>
      <c r="U5" s="62" t="s">
        <v>148</v>
      </c>
    </row>
    <row r="6" ht="19.9" customHeight="1" spans="1:21">
      <c r="A6" s="56"/>
      <c r="B6" s="56"/>
      <c r="C6" s="56"/>
      <c r="D6" s="56"/>
      <c r="E6" s="56" t="s">
        <v>75</v>
      </c>
      <c r="F6" s="55">
        <f>G6+K6</f>
        <v>96036.86</v>
      </c>
      <c r="G6" s="55">
        <f>H6+I6+J6</f>
        <v>88663.96</v>
      </c>
      <c r="H6" s="55">
        <f t="shared" ref="G6:J6" si="0">H8</f>
        <v>83084.09</v>
      </c>
      <c r="I6" s="55">
        <f t="shared" si="0"/>
        <v>2585.68</v>
      </c>
      <c r="J6" s="55">
        <f t="shared" si="0"/>
        <v>2994.19</v>
      </c>
      <c r="K6" s="55">
        <f>SUM(L6:U6)</f>
        <v>7372.9</v>
      </c>
      <c r="L6" s="55"/>
      <c r="M6" s="55">
        <f>M8</f>
        <v>3191.9</v>
      </c>
      <c r="N6" s="55"/>
      <c r="O6" s="55"/>
      <c r="P6" s="55"/>
      <c r="Q6" s="55">
        <f>Q8</f>
        <v>4181</v>
      </c>
      <c r="R6" s="55"/>
      <c r="S6" s="55"/>
      <c r="T6" s="55"/>
      <c r="U6" s="55"/>
    </row>
    <row r="7" ht="19.9" customHeight="1" spans="1:21">
      <c r="A7" s="56"/>
      <c r="B7" s="56"/>
      <c r="C7" s="56"/>
      <c r="D7" s="54" t="s">
        <v>94</v>
      </c>
      <c r="E7" s="54" t="s">
        <v>4</v>
      </c>
      <c r="F7" s="55">
        <f t="shared" ref="F7:F19" si="1">G7+K7</f>
        <v>96036.86</v>
      </c>
      <c r="G7" s="55">
        <f>H7+I7+J7</f>
        <v>88663.96</v>
      </c>
      <c r="H7" s="55">
        <f t="shared" ref="G7:J7" si="2">H8</f>
        <v>83084.09</v>
      </c>
      <c r="I7" s="55">
        <f t="shared" si="2"/>
        <v>2585.68</v>
      </c>
      <c r="J7" s="55">
        <f t="shared" si="2"/>
        <v>2994.19</v>
      </c>
      <c r="K7" s="55">
        <f t="shared" ref="K7:K19" si="3">SUM(L7:U7)</f>
        <v>7372.9</v>
      </c>
      <c r="L7" s="55"/>
      <c r="M7" s="55">
        <f>M8</f>
        <v>3191.9</v>
      </c>
      <c r="N7" s="55"/>
      <c r="O7" s="55"/>
      <c r="P7" s="55"/>
      <c r="Q7" s="55">
        <f>Q8</f>
        <v>4181</v>
      </c>
      <c r="R7" s="55"/>
      <c r="S7" s="55"/>
      <c r="T7" s="55"/>
      <c r="U7" s="55"/>
    </row>
    <row r="8" ht="19.9" customHeight="1" spans="1:21">
      <c r="A8" s="66"/>
      <c r="B8" s="66"/>
      <c r="C8" s="66"/>
      <c r="D8" s="64" t="s">
        <v>95</v>
      </c>
      <c r="E8" s="64" t="s">
        <v>96</v>
      </c>
      <c r="F8" s="55">
        <f t="shared" si="1"/>
        <v>96036.86</v>
      </c>
      <c r="G8" s="55">
        <f>H8+I8+J8</f>
        <v>88663.96</v>
      </c>
      <c r="H8" s="55">
        <f>SUM(H9:H19)</f>
        <v>83084.09</v>
      </c>
      <c r="I8" s="55">
        <f>SUM(I9:I19)</f>
        <v>2585.68</v>
      </c>
      <c r="J8" s="55">
        <f>SUM(J9:J19)</f>
        <v>2994.19</v>
      </c>
      <c r="K8" s="55">
        <f t="shared" si="3"/>
        <v>7372.9</v>
      </c>
      <c r="L8" s="55"/>
      <c r="M8" s="55">
        <f>SUM(M9:M19)</f>
        <v>3191.9</v>
      </c>
      <c r="N8" s="55"/>
      <c r="O8" s="55"/>
      <c r="P8" s="55"/>
      <c r="Q8" s="55">
        <f>SUM(Q9:Q19)</f>
        <v>4181</v>
      </c>
      <c r="R8" s="55"/>
      <c r="S8" s="55"/>
      <c r="T8" s="55"/>
      <c r="U8" s="55"/>
    </row>
    <row r="9" ht="19.9" customHeight="1" spans="1:21">
      <c r="A9" s="109" t="s">
        <v>110</v>
      </c>
      <c r="B9" s="109" t="s">
        <v>111</v>
      </c>
      <c r="C9" s="109" t="s">
        <v>111</v>
      </c>
      <c r="D9" s="110" t="s">
        <v>149</v>
      </c>
      <c r="E9" s="111" t="s">
        <v>150</v>
      </c>
      <c r="F9" s="55">
        <f t="shared" si="1"/>
        <v>1917.41</v>
      </c>
      <c r="G9" s="55">
        <f>H9+I9+J9</f>
        <v>1917.41</v>
      </c>
      <c r="H9" s="117">
        <v>1614.93</v>
      </c>
      <c r="I9" s="58">
        <v>258.8</v>
      </c>
      <c r="J9" s="117">
        <v>43.68</v>
      </c>
      <c r="K9" s="55">
        <f t="shared" si="3"/>
        <v>0</v>
      </c>
      <c r="L9" s="58"/>
      <c r="M9" s="58"/>
      <c r="N9" s="58"/>
      <c r="O9" s="58"/>
      <c r="P9" s="58"/>
      <c r="Q9" s="117"/>
      <c r="R9" s="58"/>
      <c r="S9" s="58"/>
      <c r="T9" s="58"/>
      <c r="U9" s="58"/>
    </row>
    <row r="10" ht="19.9" customHeight="1" spans="1:21">
      <c r="A10" s="109" t="s">
        <v>110</v>
      </c>
      <c r="B10" s="109" t="s">
        <v>111</v>
      </c>
      <c r="C10" s="109" t="s">
        <v>113</v>
      </c>
      <c r="D10" s="110" t="s">
        <v>149</v>
      </c>
      <c r="E10" s="111" t="s">
        <v>151</v>
      </c>
      <c r="F10" s="55">
        <f t="shared" si="1"/>
        <v>248.65</v>
      </c>
      <c r="G10" s="55">
        <f t="shared" ref="G10:G19" si="4">H10+I10+J10</f>
        <v>248.65</v>
      </c>
      <c r="H10" s="117">
        <v>173.65</v>
      </c>
      <c r="I10" s="58">
        <v>75</v>
      </c>
      <c r="K10" s="55">
        <f t="shared" si="3"/>
        <v>0</v>
      </c>
      <c r="L10" s="58"/>
      <c r="M10" s="58"/>
      <c r="N10" s="58"/>
      <c r="O10" s="58"/>
      <c r="P10" s="58"/>
      <c r="Q10" s="117"/>
      <c r="R10" s="58"/>
      <c r="S10" s="58"/>
      <c r="T10" s="58"/>
      <c r="U10" s="58"/>
    </row>
    <row r="11" ht="19.9" customHeight="1" spans="1:21">
      <c r="A11" s="109" t="s">
        <v>110</v>
      </c>
      <c r="B11" s="109" t="s">
        <v>115</v>
      </c>
      <c r="C11" s="109" t="s">
        <v>111</v>
      </c>
      <c r="D11" s="110" t="s">
        <v>149</v>
      </c>
      <c r="E11" s="111" t="s">
        <v>152</v>
      </c>
      <c r="F11" s="55">
        <f t="shared" si="1"/>
        <v>1514.47</v>
      </c>
      <c r="G11" s="55">
        <f t="shared" si="4"/>
        <v>1404.47</v>
      </c>
      <c r="H11" s="117">
        <v>1126.27</v>
      </c>
      <c r="I11" s="58">
        <v>235</v>
      </c>
      <c r="J11" s="117">
        <v>43.2</v>
      </c>
      <c r="K11" s="55">
        <f t="shared" si="3"/>
        <v>110</v>
      </c>
      <c r="L11" s="58"/>
      <c r="M11" s="58">
        <v>110</v>
      </c>
      <c r="N11" s="58"/>
      <c r="O11" s="58"/>
      <c r="P11" s="58"/>
      <c r="Q11" s="117"/>
      <c r="R11" s="58"/>
      <c r="S11" s="58"/>
      <c r="T11" s="58"/>
      <c r="U11" s="58"/>
    </row>
    <row r="12" ht="19.9" customHeight="1" spans="1:21">
      <c r="A12" s="109" t="s">
        <v>110</v>
      </c>
      <c r="B12" s="109" t="s">
        <v>115</v>
      </c>
      <c r="C12" s="109" t="s">
        <v>115</v>
      </c>
      <c r="D12" s="110" t="s">
        <v>149</v>
      </c>
      <c r="E12" s="111" t="s">
        <v>153</v>
      </c>
      <c r="F12" s="55">
        <f t="shared" si="1"/>
        <v>35640.29</v>
      </c>
      <c r="G12" s="55">
        <f t="shared" si="4"/>
        <v>34230.29</v>
      </c>
      <c r="H12" s="117">
        <v>32969.33</v>
      </c>
      <c r="I12" s="58">
        <v>1219.8</v>
      </c>
      <c r="J12" s="117">
        <v>41.16</v>
      </c>
      <c r="K12" s="55">
        <f t="shared" si="3"/>
        <v>1410</v>
      </c>
      <c r="L12" s="58"/>
      <c r="M12" s="58">
        <v>1000</v>
      </c>
      <c r="N12" s="58"/>
      <c r="O12" s="58"/>
      <c r="P12" s="58"/>
      <c r="Q12" s="117">
        <v>410</v>
      </c>
      <c r="R12" s="58"/>
      <c r="S12" s="58"/>
      <c r="T12" s="58"/>
      <c r="U12" s="58"/>
    </row>
    <row r="13" ht="19.9" customHeight="1" spans="1:21">
      <c r="A13" s="109" t="s">
        <v>110</v>
      </c>
      <c r="B13" s="109" t="s">
        <v>115</v>
      </c>
      <c r="C13" s="109" t="s">
        <v>118</v>
      </c>
      <c r="D13" s="110" t="s">
        <v>149</v>
      </c>
      <c r="E13" s="111" t="s">
        <v>154</v>
      </c>
      <c r="F13" s="55">
        <f t="shared" si="1"/>
        <v>31199.39</v>
      </c>
      <c r="G13" s="55">
        <f t="shared" si="4"/>
        <v>31076.39</v>
      </c>
      <c r="H13" s="117">
        <v>29100.86</v>
      </c>
      <c r="I13" s="58"/>
      <c r="J13" s="117">
        <v>1975.53</v>
      </c>
      <c r="K13" s="55">
        <f t="shared" si="3"/>
        <v>123</v>
      </c>
      <c r="L13" s="58"/>
      <c r="M13" s="58"/>
      <c r="N13" s="58"/>
      <c r="O13" s="58"/>
      <c r="P13" s="58"/>
      <c r="Q13" s="117">
        <v>123</v>
      </c>
      <c r="R13" s="58"/>
      <c r="S13" s="58"/>
      <c r="T13" s="58"/>
      <c r="U13" s="58"/>
    </row>
    <row r="14" ht="19.9" customHeight="1" spans="1:21">
      <c r="A14" s="109" t="s">
        <v>110</v>
      </c>
      <c r="B14" s="109" t="s">
        <v>115</v>
      </c>
      <c r="C14" s="109" t="s">
        <v>120</v>
      </c>
      <c r="D14" s="110" t="s">
        <v>149</v>
      </c>
      <c r="E14" s="111" t="s">
        <v>155</v>
      </c>
      <c r="F14" s="55">
        <f t="shared" si="1"/>
        <v>17730.7</v>
      </c>
      <c r="G14" s="55">
        <f t="shared" si="4"/>
        <v>14360.7</v>
      </c>
      <c r="H14" s="117">
        <v>13765.22</v>
      </c>
      <c r="I14" s="58">
        <v>301</v>
      </c>
      <c r="J14" s="117">
        <v>294.48</v>
      </c>
      <c r="K14" s="55">
        <f t="shared" si="3"/>
        <v>3370</v>
      </c>
      <c r="L14" s="58"/>
      <c r="M14" s="58">
        <v>90</v>
      </c>
      <c r="N14" s="58"/>
      <c r="O14" s="58"/>
      <c r="P14" s="58"/>
      <c r="Q14" s="117">
        <v>3280</v>
      </c>
      <c r="R14" s="58"/>
      <c r="S14" s="58"/>
      <c r="T14" s="58"/>
      <c r="U14" s="58"/>
    </row>
    <row r="15" ht="19.9" customHeight="1" spans="1:21">
      <c r="A15" s="109" t="s">
        <v>110</v>
      </c>
      <c r="B15" s="109" t="s">
        <v>115</v>
      </c>
      <c r="C15" s="109" t="s">
        <v>113</v>
      </c>
      <c r="D15" s="110" t="s">
        <v>149</v>
      </c>
      <c r="E15" s="111" t="s">
        <v>156</v>
      </c>
      <c r="F15" s="55">
        <f t="shared" si="1"/>
        <v>3266.02</v>
      </c>
      <c r="G15" s="55">
        <f t="shared" si="4"/>
        <v>1351.02</v>
      </c>
      <c r="H15" s="117">
        <v>439.02</v>
      </c>
      <c r="I15" s="58">
        <v>390.08</v>
      </c>
      <c r="J15" s="117">
        <v>521.92</v>
      </c>
      <c r="K15" s="55">
        <f t="shared" si="3"/>
        <v>1915</v>
      </c>
      <c r="L15" s="58"/>
      <c r="M15" s="58">
        <v>1915</v>
      </c>
      <c r="N15" s="58"/>
      <c r="O15" s="58"/>
      <c r="P15" s="58"/>
      <c r="Q15" s="117"/>
      <c r="R15" s="58"/>
      <c r="S15" s="58"/>
      <c r="T15" s="58"/>
      <c r="U15" s="58"/>
    </row>
    <row r="16" ht="19.9" customHeight="1" spans="1:21">
      <c r="A16" s="109" t="s">
        <v>110</v>
      </c>
      <c r="B16" s="109" t="s">
        <v>118</v>
      </c>
      <c r="C16" s="109" t="s">
        <v>115</v>
      </c>
      <c r="D16" s="110" t="s">
        <v>149</v>
      </c>
      <c r="E16" s="111" t="s">
        <v>157</v>
      </c>
      <c r="F16" s="55">
        <f t="shared" si="1"/>
        <v>3587.85</v>
      </c>
      <c r="G16" s="55">
        <f t="shared" si="4"/>
        <v>3510.95</v>
      </c>
      <c r="H16" s="117">
        <v>3350.73</v>
      </c>
      <c r="I16" s="58">
        <v>86</v>
      </c>
      <c r="J16" s="117">
        <v>74.22</v>
      </c>
      <c r="K16" s="55">
        <f t="shared" si="3"/>
        <v>76.9</v>
      </c>
      <c r="L16" s="58"/>
      <c r="M16" s="58">
        <v>76.9</v>
      </c>
      <c r="N16" s="58"/>
      <c r="O16" s="58"/>
      <c r="P16" s="58"/>
      <c r="Q16" s="117"/>
      <c r="R16" s="58"/>
      <c r="S16" s="58"/>
      <c r="T16" s="58"/>
      <c r="U16" s="58"/>
    </row>
    <row r="17" ht="19.9" customHeight="1" spans="1:21">
      <c r="A17" s="109" t="s">
        <v>110</v>
      </c>
      <c r="B17" s="109" t="s">
        <v>125</v>
      </c>
      <c r="C17" s="109" t="s">
        <v>111</v>
      </c>
      <c r="D17" s="110" t="s">
        <v>149</v>
      </c>
      <c r="E17" s="111" t="s">
        <v>158</v>
      </c>
      <c r="F17" s="55">
        <f t="shared" si="1"/>
        <v>243.58</v>
      </c>
      <c r="G17" s="55">
        <f t="shared" si="4"/>
        <v>243.58</v>
      </c>
      <c r="H17" s="117">
        <v>223.58</v>
      </c>
      <c r="I17" s="58">
        <v>20</v>
      </c>
      <c r="J17" s="117"/>
      <c r="K17" s="55">
        <f t="shared" si="3"/>
        <v>0</v>
      </c>
      <c r="L17" s="58"/>
      <c r="M17" s="58"/>
      <c r="N17" s="58"/>
      <c r="O17" s="58"/>
      <c r="P17" s="58"/>
      <c r="Q17" s="117"/>
      <c r="R17" s="58"/>
      <c r="S17" s="58"/>
      <c r="T17" s="58"/>
      <c r="U17" s="58"/>
    </row>
    <row r="18" ht="19.9" customHeight="1" spans="1:21">
      <c r="A18" s="109" t="s">
        <v>110</v>
      </c>
      <c r="B18" s="109" t="s">
        <v>123</v>
      </c>
      <c r="C18" s="109" t="s">
        <v>111</v>
      </c>
      <c r="D18" s="110" t="s">
        <v>149</v>
      </c>
      <c r="E18" s="111" t="s">
        <v>159</v>
      </c>
      <c r="F18" s="55">
        <f t="shared" si="1"/>
        <v>320.5</v>
      </c>
      <c r="G18" s="55">
        <f t="shared" si="4"/>
        <v>320.5</v>
      </c>
      <c r="H18" s="117">
        <v>320.5</v>
      </c>
      <c r="I18" s="58"/>
      <c r="J18" s="117"/>
      <c r="K18" s="55">
        <f t="shared" si="3"/>
        <v>0</v>
      </c>
      <c r="L18" s="58"/>
      <c r="M18" s="58"/>
      <c r="N18" s="58"/>
      <c r="O18" s="58"/>
      <c r="P18" s="58"/>
      <c r="Q18" s="117"/>
      <c r="R18" s="58"/>
      <c r="S18" s="58"/>
      <c r="T18" s="58"/>
      <c r="U18" s="58"/>
    </row>
    <row r="19" ht="19.9" customHeight="1" spans="1:21">
      <c r="A19" s="109" t="s">
        <v>110</v>
      </c>
      <c r="B19" s="109" t="s">
        <v>128</v>
      </c>
      <c r="C19" s="109" t="s">
        <v>129</v>
      </c>
      <c r="D19" s="110" t="s">
        <v>149</v>
      </c>
      <c r="E19" s="111" t="s">
        <v>160</v>
      </c>
      <c r="F19" s="55">
        <f t="shared" si="1"/>
        <v>368</v>
      </c>
      <c r="G19" s="55">
        <f t="shared" si="4"/>
        <v>0</v>
      </c>
      <c r="H19" s="117"/>
      <c r="I19" s="58"/>
      <c r="J19" s="117"/>
      <c r="K19" s="55">
        <f t="shared" si="3"/>
        <v>368</v>
      </c>
      <c r="L19" s="58"/>
      <c r="M19" s="58"/>
      <c r="N19" s="58"/>
      <c r="O19" s="58"/>
      <c r="P19" s="58"/>
      <c r="Q19" s="117">
        <v>368</v>
      </c>
      <c r="R19" s="58"/>
      <c r="S19" s="58"/>
      <c r="T19" s="58"/>
      <c r="U19" s="58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opLeftCell="A4" workbookViewId="0">
      <selection activeCell="D43" sqref="D43"/>
    </sheetView>
  </sheetViews>
  <sheetFormatPr defaultColWidth="10" defaultRowHeight="13.5" outlineLevelCol="4"/>
  <cols>
    <col min="1" max="1" width="24.5666666666667" customWidth="1"/>
    <col min="2" max="2" width="16.0083333333333" customWidth="1"/>
    <col min="3" max="4" width="22.25" customWidth="1"/>
    <col min="5" max="5" width="0.133333333333333" customWidth="1"/>
  </cols>
  <sheetData>
    <row r="1" ht="14.3" customHeight="1" spans="1:4">
      <c r="A1" s="42"/>
      <c r="D1" s="59" t="s">
        <v>171</v>
      </c>
    </row>
    <row r="2" ht="27.85" customHeight="1" spans="1:4">
      <c r="A2" s="61" t="s">
        <v>12</v>
      </c>
      <c r="B2" s="61"/>
      <c r="C2" s="61"/>
      <c r="D2" s="61"/>
    </row>
    <row r="3" ht="16.55" customHeight="1" spans="1:5">
      <c r="A3" s="52" t="s">
        <v>71</v>
      </c>
      <c r="B3" s="52"/>
      <c r="C3" s="52"/>
      <c r="D3" s="60" t="s">
        <v>72</v>
      </c>
      <c r="E3" s="42"/>
    </row>
    <row r="4" ht="17.65" customHeight="1" spans="1:5">
      <c r="A4" s="53" t="s">
        <v>172</v>
      </c>
      <c r="B4" s="53"/>
      <c r="C4" s="53" t="s">
        <v>173</v>
      </c>
      <c r="D4" s="53"/>
      <c r="E4" s="165"/>
    </row>
    <row r="5" ht="17.65" customHeight="1" spans="1:5">
      <c r="A5" s="53" t="s">
        <v>174</v>
      </c>
      <c r="B5" s="53" t="s">
        <v>175</v>
      </c>
      <c r="C5" s="53" t="s">
        <v>174</v>
      </c>
      <c r="D5" s="53" t="s">
        <v>175</v>
      </c>
      <c r="E5" s="165"/>
    </row>
    <row r="6" ht="17.65" customHeight="1" spans="1:5">
      <c r="A6" s="56" t="s">
        <v>176</v>
      </c>
      <c r="B6" s="58">
        <v>96036.86</v>
      </c>
      <c r="C6" s="56" t="s">
        <v>177</v>
      </c>
      <c r="D6" s="58">
        <v>96036.86</v>
      </c>
      <c r="E6" s="166"/>
    </row>
    <row r="7" ht="17.65" customHeight="1" spans="1:5">
      <c r="A7" s="57" t="s">
        <v>178</v>
      </c>
      <c r="B7" s="58">
        <v>96036.86</v>
      </c>
      <c r="C7" s="57" t="s">
        <v>179</v>
      </c>
      <c r="D7" s="65"/>
      <c r="E7" s="166"/>
    </row>
    <row r="8" ht="17.65" customHeight="1" spans="1:5">
      <c r="A8" s="57" t="s">
        <v>180</v>
      </c>
      <c r="B8" s="58">
        <v>96036.86</v>
      </c>
      <c r="C8" s="57" t="s">
        <v>181</v>
      </c>
      <c r="D8" s="65"/>
      <c r="E8" s="166"/>
    </row>
    <row r="9" ht="27.1" customHeight="1" spans="1:5">
      <c r="A9" s="57" t="s">
        <v>182</v>
      </c>
      <c r="B9" s="58"/>
      <c r="C9" s="57" t="s">
        <v>183</v>
      </c>
      <c r="D9" s="65"/>
      <c r="E9" s="166"/>
    </row>
    <row r="10" ht="17.65" customHeight="1" spans="1:5">
      <c r="A10" s="57" t="s">
        <v>184</v>
      </c>
      <c r="B10" s="58"/>
      <c r="C10" s="57" t="s">
        <v>185</v>
      </c>
      <c r="D10" s="65"/>
      <c r="E10" s="166"/>
    </row>
    <row r="11" ht="17.65" customHeight="1" spans="1:5">
      <c r="A11" s="57" t="s">
        <v>186</v>
      </c>
      <c r="B11" s="58"/>
      <c r="C11" s="57" t="s">
        <v>187</v>
      </c>
      <c r="D11" s="58">
        <v>96036.86</v>
      </c>
      <c r="E11" s="166"/>
    </row>
    <row r="12" ht="17.65" customHeight="1" spans="1:5">
      <c r="A12" s="57" t="s">
        <v>188</v>
      </c>
      <c r="B12" s="58"/>
      <c r="C12" s="57" t="s">
        <v>189</v>
      </c>
      <c r="D12" s="65"/>
      <c r="E12" s="166"/>
    </row>
    <row r="13" ht="17.65" customHeight="1" spans="1:5">
      <c r="A13" s="56" t="s">
        <v>190</v>
      </c>
      <c r="B13" s="55"/>
      <c r="C13" s="57" t="s">
        <v>191</v>
      </c>
      <c r="D13" s="65"/>
      <c r="E13" s="166"/>
    </row>
    <row r="14" ht="17.65" customHeight="1" spans="1:5">
      <c r="A14" s="57" t="s">
        <v>178</v>
      </c>
      <c r="B14" s="58"/>
      <c r="C14" s="57" t="s">
        <v>192</v>
      </c>
      <c r="D14" s="65"/>
      <c r="E14" s="166"/>
    </row>
    <row r="15" ht="17.65" customHeight="1" spans="1:5">
      <c r="A15" s="57" t="s">
        <v>184</v>
      </c>
      <c r="B15" s="58"/>
      <c r="C15" s="57" t="s">
        <v>193</v>
      </c>
      <c r="D15" s="65"/>
      <c r="E15" s="166"/>
    </row>
    <row r="16" ht="17.65" customHeight="1" spans="1:5">
      <c r="A16" s="57" t="s">
        <v>186</v>
      </c>
      <c r="B16" s="58"/>
      <c r="C16" s="57" t="s">
        <v>194</v>
      </c>
      <c r="D16" s="65"/>
      <c r="E16" s="166"/>
    </row>
    <row r="17" ht="17.65" customHeight="1" spans="1:5">
      <c r="A17" s="57" t="s">
        <v>188</v>
      </c>
      <c r="B17" s="58"/>
      <c r="C17" s="57" t="s">
        <v>195</v>
      </c>
      <c r="D17" s="65"/>
      <c r="E17" s="166"/>
    </row>
    <row r="18" ht="17.65" customHeight="1" spans="1:5">
      <c r="A18" s="57"/>
      <c r="B18" s="58"/>
      <c r="C18" s="57" t="s">
        <v>196</v>
      </c>
      <c r="D18" s="65"/>
      <c r="E18" s="166"/>
    </row>
    <row r="19" ht="17.65" customHeight="1" spans="1:5">
      <c r="A19" s="57"/>
      <c r="B19" s="57"/>
      <c r="C19" s="57" t="s">
        <v>197</v>
      </c>
      <c r="D19" s="65"/>
      <c r="E19" s="166"/>
    </row>
    <row r="20" ht="17.65" customHeight="1" spans="1:5">
      <c r="A20" s="57"/>
      <c r="B20" s="57"/>
      <c r="C20" s="57" t="s">
        <v>198</v>
      </c>
      <c r="D20" s="65"/>
      <c r="E20" s="166"/>
    </row>
    <row r="21" ht="17.65" customHeight="1" spans="1:5">
      <c r="A21" s="57"/>
      <c r="B21" s="57"/>
      <c r="C21" s="57" t="s">
        <v>199</v>
      </c>
      <c r="D21" s="65"/>
      <c r="E21" s="166"/>
    </row>
    <row r="22" ht="17.65" customHeight="1" spans="1:5">
      <c r="A22" s="57"/>
      <c r="B22" s="57"/>
      <c r="C22" s="57" t="s">
        <v>200</v>
      </c>
      <c r="D22" s="65"/>
      <c r="E22" s="166"/>
    </row>
    <row r="23" ht="17.65" customHeight="1" spans="1:5">
      <c r="A23" s="57"/>
      <c r="B23" s="57"/>
      <c r="C23" s="57" t="s">
        <v>201</v>
      </c>
      <c r="D23" s="65"/>
      <c r="E23" s="166"/>
    </row>
    <row r="24" ht="17.65" customHeight="1" spans="1:5">
      <c r="A24" s="57"/>
      <c r="B24" s="57"/>
      <c r="C24" s="57" t="s">
        <v>202</v>
      </c>
      <c r="D24" s="65"/>
      <c r="E24" s="166"/>
    </row>
    <row r="25" ht="17.65" customHeight="1" spans="1:5">
      <c r="A25" s="57"/>
      <c r="B25" s="57"/>
      <c r="C25" s="57" t="s">
        <v>203</v>
      </c>
      <c r="D25" s="65"/>
      <c r="E25" s="166"/>
    </row>
    <row r="26" ht="17.65" customHeight="1" spans="1:5">
      <c r="A26" s="57"/>
      <c r="B26" s="57"/>
      <c r="C26" s="57" t="s">
        <v>204</v>
      </c>
      <c r="D26" s="65"/>
      <c r="E26" s="166"/>
    </row>
    <row r="27" ht="17.65" customHeight="1" spans="1:5">
      <c r="A27" s="57"/>
      <c r="B27" s="57"/>
      <c r="C27" s="57" t="s">
        <v>205</v>
      </c>
      <c r="D27" s="65"/>
      <c r="E27" s="166"/>
    </row>
    <row r="28" ht="17.65" customHeight="1" spans="1:5">
      <c r="A28" s="57"/>
      <c r="B28" s="57"/>
      <c r="C28" s="57" t="s">
        <v>206</v>
      </c>
      <c r="D28" s="65"/>
      <c r="E28" s="166"/>
    </row>
    <row r="29" ht="17.65" customHeight="1" spans="1:5">
      <c r="A29" s="57"/>
      <c r="B29" s="57"/>
      <c r="C29" s="57" t="s">
        <v>207</v>
      </c>
      <c r="D29" s="65"/>
      <c r="E29" s="166"/>
    </row>
    <row r="30" ht="17.65" customHeight="1" spans="1:5">
      <c r="A30" s="57"/>
      <c r="B30" s="57"/>
      <c r="C30" s="57" t="s">
        <v>208</v>
      </c>
      <c r="D30" s="65"/>
      <c r="E30" s="166"/>
    </row>
    <row r="31" ht="17.65" customHeight="1" spans="1:5">
      <c r="A31" s="57"/>
      <c r="B31" s="57"/>
      <c r="C31" s="57" t="s">
        <v>209</v>
      </c>
      <c r="D31" s="65"/>
      <c r="E31" s="166"/>
    </row>
    <row r="32" ht="17.65" customHeight="1" spans="1:5">
      <c r="A32" s="57"/>
      <c r="B32" s="57"/>
      <c r="C32" s="57" t="s">
        <v>210</v>
      </c>
      <c r="D32" s="65"/>
      <c r="E32" s="166"/>
    </row>
    <row r="33" ht="17.65" customHeight="1" spans="1:5">
      <c r="A33" s="57"/>
      <c r="B33" s="57"/>
      <c r="C33" s="57" t="s">
        <v>211</v>
      </c>
      <c r="D33" s="65"/>
      <c r="E33" s="166"/>
    </row>
    <row r="34" ht="17.65" customHeight="1" spans="1:5">
      <c r="A34" s="57"/>
      <c r="B34" s="57"/>
      <c r="C34" s="57" t="s">
        <v>212</v>
      </c>
      <c r="D34" s="65"/>
      <c r="E34" s="166"/>
    </row>
    <row r="35" ht="17.65" customHeight="1" spans="1:5">
      <c r="A35" s="57"/>
      <c r="B35" s="57"/>
      <c r="C35" s="57" t="s">
        <v>213</v>
      </c>
      <c r="D35" s="65"/>
      <c r="E35" s="166"/>
    </row>
    <row r="36" ht="17.65" customHeight="1" spans="1:5">
      <c r="A36" s="57"/>
      <c r="B36" s="57"/>
      <c r="C36" s="57" t="s">
        <v>214</v>
      </c>
      <c r="D36" s="65"/>
      <c r="E36" s="166"/>
    </row>
    <row r="37" ht="17.65" customHeight="1" spans="1:5">
      <c r="A37" s="57"/>
      <c r="B37" s="57"/>
      <c r="C37" s="57"/>
      <c r="D37" s="57"/>
      <c r="E37" s="166"/>
    </row>
    <row r="38" ht="17.65" customHeight="1" spans="1:5">
      <c r="A38" s="56"/>
      <c r="B38" s="56"/>
      <c r="C38" s="56" t="s">
        <v>215</v>
      </c>
      <c r="D38" s="55"/>
      <c r="E38" s="167"/>
    </row>
    <row r="39" ht="17.65" customHeight="1" spans="1:5">
      <c r="A39" s="56"/>
      <c r="B39" s="56"/>
      <c r="C39" s="56"/>
      <c r="D39" s="56"/>
      <c r="E39" s="167"/>
    </row>
    <row r="40" ht="17.65" customHeight="1" spans="1:5">
      <c r="A40" s="62" t="s">
        <v>216</v>
      </c>
      <c r="B40" s="58">
        <v>96036.86</v>
      </c>
      <c r="C40" s="62" t="s">
        <v>217</v>
      </c>
      <c r="D40" s="58">
        <v>96036.86</v>
      </c>
      <c r="E40" s="167"/>
    </row>
  </sheetData>
  <mergeCells count="4">
    <mergeCell ref="A2:D2"/>
    <mergeCell ref="A3:C3"/>
    <mergeCell ref="A4:B4"/>
    <mergeCell ref="C4:D4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"/>
  <sheetViews>
    <sheetView workbookViewId="0">
      <pane ySplit="6" topLeftCell="A7" activePane="bottomLeft" state="frozen"/>
      <selection/>
      <selection pane="bottomLeft" activeCell="A3" sqref="A3:J3"/>
    </sheetView>
  </sheetViews>
  <sheetFormatPr defaultColWidth="10" defaultRowHeight="13.5"/>
  <cols>
    <col min="1" max="1" width="3.66666666666667" style="101" customWidth="1"/>
    <col min="2" max="2" width="4.88333333333333" style="101" customWidth="1"/>
    <col min="3" max="3" width="4.75" style="101" customWidth="1"/>
    <col min="4" max="4" width="14.6583333333333" style="101" customWidth="1"/>
    <col min="5" max="5" width="24.8333333333333" style="101" customWidth="1"/>
    <col min="6" max="6" width="13.975" style="101" customWidth="1"/>
    <col min="7" max="7" width="11.5333333333333" style="101" customWidth="1"/>
    <col min="8" max="8" width="9.09166666666667" style="101" customWidth="1"/>
    <col min="9" max="9" width="9.63333333333333" style="101" customWidth="1"/>
    <col min="10" max="10" width="10.45" style="101" customWidth="1"/>
    <col min="11" max="11" width="11.4" style="101" customWidth="1"/>
    <col min="12" max="12" width="15.875" style="101" customWidth="1"/>
    <col min="13" max="13" width="10" style="101"/>
    <col min="14" max="14" width="19.5" style="101" customWidth="1"/>
    <col min="15" max="15" width="23.625" style="101" customWidth="1"/>
    <col min="16" max="16384" width="10" style="101"/>
  </cols>
  <sheetData>
    <row r="1" ht="14.3" customHeight="1" spans="1:12">
      <c r="A1" s="102"/>
      <c r="D1" s="102"/>
      <c r="L1" s="113" t="s">
        <v>218</v>
      </c>
    </row>
    <row r="2" ht="37.65" customHeight="1" spans="1:12">
      <c r="A2" s="115" t="s">
        <v>13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</row>
    <row r="3" ht="21.1" customHeight="1" spans="1:12">
      <c r="A3" s="104" t="s">
        <v>71</v>
      </c>
      <c r="B3" s="104"/>
      <c r="C3" s="104"/>
      <c r="D3" s="104"/>
      <c r="E3" s="104"/>
      <c r="F3" s="104"/>
      <c r="G3" s="104"/>
      <c r="H3" s="104"/>
      <c r="I3" s="104"/>
      <c r="J3" s="104"/>
      <c r="K3" s="114" t="s">
        <v>72</v>
      </c>
      <c r="L3" s="114"/>
    </row>
    <row r="4" ht="17.3" customHeight="1" spans="1:12">
      <c r="A4" s="105" t="s">
        <v>98</v>
      </c>
      <c r="B4" s="105"/>
      <c r="C4" s="105"/>
      <c r="D4" s="105" t="s">
        <v>99</v>
      </c>
      <c r="E4" s="105" t="s">
        <v>100</v>
      </c>
      <c r="F4" s="105" t="s">
        <v>75</v>
      </c>
      <c r="G4" s="105" t="s">
        <v>101</v>
      </c>
      <c r="H4" s="105"/>
      <c r="I4" s="105"/>
      <c r="J4" s="105"/>
      <c r="K4" s="105"/>
      <c r="L4" s="105" t="s">
        <v>102</v>
      </c>
    </row>
    <row r="5" ht="15.05" customHeight="1" spans="1:12">
      <c r="A5" s="105"/>
      <c r="B5" s="105"/>
      <c r="C5" s="105"/>
      <c r="D5" s="105"/>
      <c r="E5" s="105"/>
      <c r="F5" s="105"/>
      <c r="G5" s="105" t="s">
        <v>78</v>
      </c>
      <c r="H5" s="105" t="s">
        <v>219</v>
      </c>
      <c r="I5" s="105"/>
      <c r="J5" s="105"/>
      <c r="K5" s="105" t="s">
        <v>220</v>
      </c>
      <c r="L5" s="105"/>
    </row>
    <row r="6" ht="21.1" customHeight="1" spans="1:12">
      <c r="A6" s="105" t="s">
        <v>106</v>
      </c>
      <c r="B6" s="105" t="s">
        <v>107</v>
      </c>
      <c r="C6" s="105" t="s">
        <v>108</v>
      </c>
      <c r="D6" s="105"/>
      <c r="E6" s="105"/>
      <c r="F6" s="105"/>
      <c r="G6" s="105"/>
      <c r="H6" s="155" t="s">
        <v>163</v>
      </c>
      <c r="I6" s="155" t="s">
        <v>221</v>
      </c>
      <c r="J6" s="155" t="s">
        <v>143</v>
      </c>
      <c r="K6" s="155"/>
      <c r="L6" s="155"/>
    </row>
    <row r="7" ht="19.9" customHeight="1" spans="1:12">
      <c r="A7" s="111"/>
      <c r="B7" s="111"/>
      <c r="C7" s="111"/>
      <c r="D7" s="106"/>
      <c r="E7" s="106" t="s">
        <v>75</v>
      </c>
      <c r="F7" s="107">
        <f>G7+L7</f>
        <v>96036.86</v>
      </c>
      <c r="G7" s="156">
        <f>SUM(H7:K7)</f>
        <v>88663.96</v>
      </c>
      <c r="H7" s="157">
        <f>H8</f>
        <v>83084.09</v>
      </c>
      <c r="I7" s="157">
        <f>I8</f>
        <v>0</v>
      </c>
      <c r="J7" s="157">
        <f>J8</f>
        <v>2994.19</v>
      </c>
      <c r="K7" s="157">
        <f>K8</f>
        <v>2585.68</v>
      </c>
      <c r="L7" s="157">
        <f>L8</f>
        <v>7372.9</v>
      </c>
    </row>
    <row r="8" ht="19.9" customHeight="1" spans="1:12">
      <c r="A8" s="111"/>
      <c r="B8" s="111"/>
      <c r="C8" s="111"/>
      <c r="D8" s="108" t="s">
        <v>94</v>
      </c>
      <c r="E8" s="108" t="s">
        <v>4</v>
      </c>
      <c r="F8" s="107">
        <f t="shared" ref="F8:F27" si="0">G8+L8</f>
        <v>96036.86</v>
      </c>
      <c r="G8" s="156">
        <f t="shared" ref="G8:G27" si="1">SUM(H8:K8)</f>
        <v>88663.96</v>
      </c>
      <c r="H8" s="157">
        <f>H11+H14+H20+H22+H24</f>
        <v>83084.09</v>
      </c>
      <c r="I8" s="157">
        <f>I11+I14+I20+I22+I24</f>
        <v>0</v>
      </c>
      <c r="J8" s="157">
        <f>J11+J14+J20+J22+J24</f>
        <v>2994.19</v>
      </c>
      <c r="K8" s="157">
        <f>K11+K14+K20+K22+K24</f>
        <v>2585.68</v>
      </c>
      <c r="L8" s="157">
        <f>L11+L14+L20+L22+L24+L26</f>
        <v>7372.9</v>
      </c>
    </row>
    <row r="9" ht="19.9" customHeight="1" spans="1:12">
      <c r="A9" s="111"/>
      <c r="B9" s="111"/>
      <c r="C9" s="111"/>
      <c r="D9" s="108" t="s">
        <v>95</v>
      </c>
      <c r="E9" s="108" t="s">
        <v>96</v>
      </c>
      <c r="F9" s="107">
        <f t="shared" si="0"/>
        <v>96036.86</v>
      </c>
      <c r="G9" s="156">
        <f t="shared" si="1"/>
        <v>88663.96</v>
      </c>
      <c r="H9" s="157">
        <f>H11+H14+H20+H22+H24</f>
        <v>83084.09</v>
      </c>
      <c r="I9" s="157">
        <f>I11+I14+I20+I22+I24</f>
        <v>0</v>
      </c>
      <c r="J9" s="157">
        <f>J11+J14+J20+J22+J24</f>
        <v>2994.19</v>
      </c>
      <c r="K9" s="157">
        <f>K11+K14+K20+K22+K24</f>
        <v>2585.68</v>
      </c>
      <c r="L9" s="157">
        <f>L11+L14+L20+L22+L24+L26</f>
        <v>7372.9</v>
      </c>
    </row>
    <row r="10" ht="19.9" customHeight="1" spans="1:12">
      <c r="A10" s="158" t="s">
        <v>110</v>
      </c>
      <c r="B10" s="158"/>
      <c r="C10" s="158"/>
      <c r="D10" s="106" t="s">
        <v>222</v>
      </c>
      <c r="E10" s="106" t="s">
        <v>223</v>
      </c>
      <c r="F10" s="107">
        <f t="shared" si="0"/>
        <v>96036.86</v>
      </c>
      <c r="G10" s="156">
        <f t="shared" si="1"/>
        <v>88663.96</v>
      </c>
      <c r="H10" s="157">
        <f>H11+H14+H20+H22+H24</f>
        <v>83084.09</v>
      </c>
      <c r="I10" s="157">
        <f>I11+I14+I20+I22+I24</f>
        <v>0</v>
      </c>
      <c r="J10" s="157">
        <f>J11+J14+J20+J22+J24</f>
        <v>2994.19</v>
      </c>
      <c r="K10" s="157">
        <f>K11+K14+K20+K22+K24</f>
        <v>2585.68</v>
      </c>
      <c r="L10" s="157">
        <f>L11+L14+L20+L22+L24+L26</f>
        <v>7372.9</v>
      </c>
    </row>
    <row r="11" ht="19.9" customHeight="1" spans="1:12">
      <c r="A11" s="158" t="s">
        <v>110</v>
      </c>
      <c r="B11" s="158" t="s">
        <v>111</v>
      </c>
      <c r="C11" s="158"/>
      <c r="D11" s="106" t="s">
        <v>224</v>
      </c>
      <c r="E11" s="106" t="s">
        <v>225</v>
      </c>
      <c r="F11" s="107">
        <f t="shared" si="0"/>
        <v>2166.06</v>
      </c>
      <c r="G11" s="156">
        <f t="shared" si="1"/>
        <v>2166.06</v>
      </c>
      <c r="H11" s="157">
        <f>SUM(H12:H13)</f>
        <v>1788.58</v>
      </c>
      <c r="I11" s="157">
        <f>SUM(I12:I13)</f>
        <v>0</v>
      </c>
      <c r="J11" s="157">
        <f>SUM(J12:J13)</f>
        <v>43.68</v>
      </c>
      <c r="K11" s="157">
        <f>SUM(K12:K13)</f>
        <v>333.8</v>
      </c>
      <c r="L11" s="157">
        <f>SUM(L12:L13)</f>
        <v>0</v>
      </c>
    </row>
    <row r="12" ht="19.9" customHeight="1" spans="1:15">
      <c r="A12" s="109" t="s">
        <v>110</v>
      </c>
      <c r="B12" s="109" t="s">
        <v>111</v>
      </c>
      <c r="C12" s="109" t="s">
        <v>111</v>
      </c>
      <c r="D12" s="110" t="s">
        <v>226</v>
      </c>
      <c r="E12" s="111" t="s">
        <v>227</v>
      </c>
      <c r="F12" s="107">
        <f t="shared" si="0"/>
        <v>1917.41</v>
      </c>
      <c r="G12" s="156">
        <f t="shared" si="1"/>
        <v>1917.41</v>
      </c>
      <c r="H12" s="100">
        <v>1614.93</v>
      </c>
      <c r="I12" s="159"/>
      <c r="J12" s="100">
        <v>43.68</v>
      </c>
      <c r="K12" s="100">
        <v>258.8</v>
      </c>
      <c r="L12" s="159"/>
      <c r="N12" s="160"/>
      <c r="O12" s="161"/>
    </row>
    <row r="13" ht="19.9" customHeight="1" spans="1:15">
      <c r="A13" s="109" t="s">
        <v>110</v>
      </c>
      <c r="B13" s="109" t="s">
        <v>111</v>
      </c>
      <c r="C13" s="109" t="s">
        <v>113</v>
      </c>
      <c r="D13" s="110" t="s">
        <v>228</v>
      </c>
      <c r="E13" s="111" t="s">
        <v>229</v>
      </c>
      <c r="F13" s="107">
        <f t="shared" si="0"/>
        <v>248.65</v>
      </c>
      <c r="G13" s="156">
        <f t="shared" si="1"/>
        <v>248.65</v>
      </c>
      <c r="H13" s="100">
        <v>173.65</v>
      </c>
      <c r="I13" s="159"/>
      <c r="K13" s="100">
        <v>75</v>
      </c>
      <c r="L13" s="159"/>
      <c r="N13" s="160"/>
      <c r="O13" s="160"/>
    </row>
    <row r="14" ht="19.9" customHeight="1" spans="1:15">
      <c r="A14" s="158" t="s">
        <v>110</v>
      </c>
      <c r="B14" s="158" t="s">
        <v>115</v>
      </c>
      <c r="C14" s="158"/>
      <c r="D14" s="106" t="s">
        <v>230</v>
      </c>
      <c r="E14" s="106" t="s">
        <v>231</v>
      </c>
      <c r="F14" s="107">
        <f t="shared" si="0"/>
        <v>89350.87</v>
      </c>
      <c r="G14" s="156">
        <f t="shared" si="1"/>
        <v>82422.87</v>
      </c>
      <c r="H14" s="157">
        <f>SUM(H15:H19)</f>
        <v>77400.7</v>
      </c>
      <c r="I14" s="157">
        <f>SUM(I15:I19)</f>
        <v>0</v>
      </c>
      <c r="J14" s="157">
        <f>SUM(J15:J19)</f>
        <v>2876.29</v>
      </c>
      <c r="K14" s="157">
        <f>SUM(K15:K19)</f>
        <v>2145.88</v>
      </c>
      <c r="L14" s="157">
        <f>SUM(L15:L19)</f>
        <v>6928</v>
      </c>
      <c r="N14" s="160"/>
      <c r="O14" s="161"/>
    </row>
    <row r="15" ht="19.9" customHeight="1" spans="1:15">
      <c r="A15" s="109" t="s">
        <v>110</v>
      </c>
      <c r="B15" s="109" t="s">
        <v>115</v>
      </c>
      <c r="C15" s="109" t="s">
        <v>111</v>
      </c>
      <c r="D15" s="110" t="s">
        <v>232</v>
      </c>
      <c r="E15" s="111" t="s">
        <v>233</v>
      </c>
      <c r="F15" s="107">
        <f t="shared" si="0"/>
        <v>1514.47</v>
      </c>
      <c r="G15" s="156">
        <f t="shared" si="1"/>
        <v>1404.47</v>
      </c>
      <c r="H15" s="100">
        <v>1126.27</v>
      </c>
      <c r="I15" s="159"/>
      <c r="J15" s="100">
        <v>43.2</v>
      </c>
      <c r="K15" s="100">
        <v>235</v>
      </c>
      <c r="L15" s="162">
        <v>110</v>
      </c>
      <c r="N15" s="160"/>
      <c r="O15" s="161"/>
    </row>
    <row r="16" ht="19.9" customHeight="1" spans="1:15">
      <c r="A16" s="109" t="s">
        <v>110</v>
      </c>
      <c r="B16" s="109" t="s">
        <v>115</v>
      </c>
      <c r="C16" s="109" t="s">
        <v>115</v>
      </c>
      <c r="D16" s="110" t="s">
        <v>234</v>
      </c>
      <c r="E16" s="111" t="s">
        <v>235</v>
      </c>
      <c r="F16" s="107">
        <f t="shared" si="0"/>
        <v>35640.29</v>
      </c>
      <c r="G16" s="156">
        <f t="shared" si="1"/>
        <v>34230.29</v>
      </c>
      <c r="H16" s="100">
        <v>32969.33</v>
      </c>
      <c r="I16" s="159"/>
      <c r="J16" s="100">
        <v>41.16</v>
      </c>
      <c r="K16" s="100">
        <v>1219.8</v>
      </c>
      <c r="L16" s="162">
        <v>1410</v>
      </c>
      <c r="N16" s="160"/>
      <c r="O16" s="161"/>
    </row>
    <row r="17" ht="19.9" customHeight="1" spans="1:15">
      <c r="A17" s="109" t="s">
        <v>110</v>
      </c>
      <c r="B17" s="109" t="s">
        <v>115</v>
      </c>
      <c r="C17" s="109" t="s">
        <v>118</v>
      </c>
      <c r="D17" s="110" t="s">
        <v>236</v>
      </c>
      <c r="E17" s="111" t="s">
        <v>237</v>
      </c>
      <c r="F17" s="107">
        <f t="shared" si="0"/>
        <v>31199.39</v>
      </c>
      <c r="G17" s="156">
        <f t="shared" si="1"/>
        <v>31076.39</v>
      </c>
      <c r="H17" s="100">
        <v>29100.86</v>
      </c>
      <c r="I17" s="159"/>
      <c r="J17" s="100">
        <v>1975.53</v>
      </c>
      <c r="K17" s="159"/>
      <c r="L17" s="162">
        <v>123</v>
      </c>
      <c r="N17" s="160"/>
      <c r="O17" s="161"/>
    </row>
    <row r="18" ht="19.9" customHeight="1" spans="1:15">
      <c r="A18" s="109" t="s">
        <v>110</v>
      </c>
      <c r="B18" s="109" t="s">
        <v>115</v>
      </c>
      <c r="C18" s="109" t="s">
        <v>120</v>
      </c>
      <c r="D18" s="110" t="s">
        <v>238</v>
      </c>
      <c r="E18" s="111" t="s">
        <v>239</v>
      </c>
      <c r="F18" s="107">
        <f t="shared" si="0"/>
        <v>17730.7</v>
      </c>
      <c r="G18" s="156">
        <f t="shared" si="1"/>
        <v>14360.7</v>
      </c>
      <c r="H18" s="100">
        <v>13765.22</v>
      </c>
      <c r="I18" s="159"/>
      <c r="J18" s="100">
        <v>294.48</v>
      </c>
      <c r="K18" s="100">
        <v>301</v>
      </c>
      <c r="L18" s="162">
        <v>3370</v>
      </c>
      <c r="N18" s="160"/>
      <c r="O18" s="160"/>
    </row>
    <row r="19" ht="19.9" customHeight="1" spans="1:15">
      <c r="A19" s="109" t="s">
        <v>110</v>
      </c>
      <c r="B19" s="109" t="s">
        <v>115</v>
      </c>
      <c r="C19" s="109" t="s">
        <v>113</v>
      </c>
      <c r="D19" s="110" t="s">
        <v>240</v>
      </c>
      <c r="E19" s="111" t="s">
        <v>241</v>
      </c>
      <c r="F19" s="107">
        <f t="shared" si="0"/>
        <v>3266.02</v>
      </c>
      <c r="G19" s="156">
        <f t="shared" si="1"/>
        <v>1351.02</v>
      </c>
      <c r="H19" s="100">
        <v>439.02</v>
      </c>
      <c r="I19" s="159"/>
      <c r="J19" s="100">
        <v>521.92</v>
      </c>
      <c r="K19" s="100">
        <v>390.08</v>
      </c>
      <c r="L19" s="162">
        <v>1915</v>
      </c>
      <c r="N19" s="160"/>
      <c r="O19" s="161"/>
    </row>
    <row r="20" ht="19.9" customHeight="1" spans="1:15">
      <c r="A20" s="158" t="s">
        <v>110</v>
      </c>
      <c r="B20" s="158" t="s">
        <v>118</v>
      </c>
      <c r="C20" s="158"/>
      <c r="D20" s="106" t="s">
        <v>242</v>
      </c>
      <c r="E20" s="106" t="s">
        <v>243</v>
      </c>
      <c r="F20" s="107">
        <f t="shared" si="0"/>
        <v>3587.85</v>
      </c>
      <c r="G20" s="156">
        <f t="shared" si="1"/>
        <v>3510.95</v>
      </c>
      <c r="H20" s="157">
        <f>H21</f>
        <v>3350.73</v>
      </c>
      <c r="I20" s="157">
        <f>I21</f>
        <v>0</v>
      </c>
      <c r="J20" s="157">
        <f>J21</f>
        <v>74.22</v>
      </c>
      <c r="K20" s="157">
        <f>K21</f>
        <v>86</v>
      </c>
      <c r="L20" s="163">
        <f>L21</f>
        <v>76.9</v>
      </c>
      <c r="N20" s="160"/>
      <c r="O20" s="161"/>
    </row>
    <row r="21" ht="19.9" customHeight="1" spans="1:15">
      <c r="A21" s="109" t="s">
        <v>110</v>
      </c>
      <c r="B21" s="109" t="s">
        <v>118</v>
      </c>
      <c r="C21" s="109" t="s">
        <v>115</v>
      </c>
      <c r="D21" s="110" t="s">
        <v>244</v>
      </c>
      <c r="E21" s="111" t="s">
        <v>245</v>
      </c>
      <c r="F21" s="107">
        <f t="shared" si="0"/>
        <v>3587.85</v>
      </c>
      <c r="G21" s="156">
        <f t="shared" si="1"/>
        <v>3510.95</v>
      </c>
      <c r="H21" s="100">
        <v>3350.73</v>
      </c>
      <c r="I21" s="159"/>
      <c r="J21" s="100">
        <v>74.22</v>
      </c>
      <c r="K21" s="100">
        <v>86</v>
      </c>
      <c r="L21" s="162">
        <v>76.9</v>
      </c>
      <c r="N21" s="160"/>
      <c r="O21" s="161"/>
    </row>
    <row r="22" ht="19.9" customHeight="1" spans="1:15">
      <c r="A22" s="158" t="s">
        <v>110</v>
      </c>
      <c r="B22" s="158" t="s">
        <v>125</v>
      </c>
      <c r="C22" s="158"/>
      <c r="D22" s="106" t="s">
        <v>246</v>
      </c>
      <c r="E22" s="106" t="s">
        <v>247</v>
      </c>
      <c r="F22" s="107">
        <f t="shared" si="0"/>
        <v>243.58</v>
      </c>
      <c r="G22" s="156">
        <f t="shared" si="1"/>
        <v>243.58</v>
      </c>
      <c r="H22" s="157">
        <f>H23</f>
        <v>223.58</v>
      </c>
      <c r="I22" s="157">
        <f>I23</f>
        <v>0</v>
      </c>
      <c r="J22" s="157">
        <f>J23</f>
        <v>0</v>
      </c>
      <c r="K22" s="157">
        <f>K23</f>
        <v>20</v>
      </c>
      <c r="L22" s="163">
        <f>L23</f>
        <v>0</v>
      </c>
      <c r="N22" s="160"/>
      <c r="O22" s="161"/>
    </row>
    <row r="23" ht="19.9" customHeight="1" spans="1:12">
      <c r="A23" s="109" t="s">
        <v>110</v>
      </c>
      <c r="B23" s="109" t="s">
        <v>125</v>
      </c>
      <c r="C23" s="109" t="s">
        <v>111</v>
      </c>
      <c r="D23" s="110" t="s">
        <v>248</v>
      </c>
      <c r="E23" s="111" t="s">
        <v>249</v>
      </c>
      <c r="F23" s="107">
        <f t="shared" si="0"/>
        <v>243.58</v>
      </c>
      <c r="G23" s="156">
        <f t="shared" si="1"/>
        <v>243.58</v>
      </c>
      <c r="H23" s="100">
        <v>223.58</v>
      </c>
      <c r="I23" s="159"/>
      <c r="J23" s="159"/>
      <c r="K23" s="100">
        <v>20</v>
      </c>
      <c r="L23" s="164"/>
    </row>
    <row r="24" ht="19.9" customHeight="1" spans="1:12">
      <c r="A24" s="158" t="s">
        <v>110</v>
      </c>
      <c r="B24" s="158" t="s">
        <v>123</v>
      </c>
      <c r="C24" s="158"/>
      <c r="D24" s="106" t="s">
        <v>250</v>
      </c>
      <c r="E24" s="106" t="s">
        <v>251</v>
      </c>
      <c r="F24" s="107">
        <f t="shared" si="0"/>
        <v>320.5</v>
      </c>
      <c r="G24" s="156">
        <f t="shared" si="1"/>
        <v>320.5</v>
      </c>
      <c r="H24" s="157">
        <f>H25</f>
        <v>320.5</v>
      </c>
      <c r="I24" s="157">
        <f>I25</f>
        <v>0</v>
      </c>
      <c r="J24" s="157">
        <f>J25</f>
        <v>0</v>
      </c>
      <c r="K24" s="157">
        <f>K25</f>
        <v>0</v>
      </c>
      <c r="L24" s="163">
        <f>L25</f>
        <v>0</v>
      </c>
    </row>
    <row r="25" ht="19.9" customHeight="1" spans="1:12">
      <c r="A25" s="109" t="s">
        <v>110</v>
      </c>
      <c r="B25" s="109" t="s">
        <v>123</v>
      </c>
      <c r="C25" s="109" t="s">
        <v>111</v>
      </c>
      <c r="D25" s="110" t="s">
        <v>252</v>
      </c>
      <c r="E25" s="111" t="s">
        <v>253</v>
      </c>
      <c r="F25" s="107">
        <f t="shared" si="0"/>
        <v>320.5</v>
      </c>
      <c r="G25" s="156">
        <f t="shared" si="1"/>
        <v>320.5</v>
      </c>
      <c r="H25" s="100">
        <v>320.5</v>
      </c>
      <c r="I25" s="159"/>
      <c r="J25" s="159"/>
      <c r="K25" s="159"/>
      <c r="L25" s="164"/>
    </row>
    <row r="26" ht="19.9" customHeight="1" spans="1:12">
      <c r="A26" s="158" t="s">
        <v>110</v>
      </c>
      <c r="B26" s="158" t="s">
        <v>128</v>
      </c>
      <c r="C26" s="158"/>
      <c r="D26" s="106" t="s">
        <v>254</v>
      </c>
      <c r="E26" s="106" t="s">
        <v>255</v>
      </c>
      <c r="F26" s="107">
        <f t="shared" si="0"/>
        <v>368</v>
      </c>
      <c r="G26" s="156">
        <f t="shared" si="1"/>
        <v>0</v>
      </c>
      <c r="H26" s="157"/>
      <c r="I26" s="157"/>
      <c r="J26" s="157"/>
      <c r="K26" s="157"/>
      <c r="L26" s="163">
        <f>L27</f>
        <v>368</v>
      </c>
    </row>
    <row r="27" ht="19.9" customHeight="1" spans="1:12">
      <c r="A27" s="109" t="s">
        <v>110</v>
      </c>
      <c r="B27" s="109" t="s">
        <v>128</v>
      </c>
      <c r="C27" s="109" t="s">
        <v>129</v>
      </c>
      <c r="D27" s="110" t="s">
        <v>256</v>
      </c>
      <c r="E27" s="111" t="s">
        <v>257</v>
      </c>
      <c r="F27" s="107">
        <f t="shared" si="0"/>
        <v>368</v>
      </c>
      <c r="G27" s="156">
        <f t="shared" si="1"/>
        <v>0</v>
      </c>
      <c r="H27" s="159"/>
      <c r="I27" s="159"/>
      <c r="J27" s="159"/>
      <c r="K27" s="159"/>
      <c r="L27" s="162">
        <v>368</v>
      </c>
    </row>
  </sheetData>
  <mergeCells count="12">
    <mergeCell ref="A2:L2"/>
    <mergeCell ref="A3:J3"/>
    <mergeCell ref="K3:L3"/>
    <mergeCell ref="G4:K4"/>
    <mergeCell ref="H5:J5"/>
    <mergeCell ref="D4:D6"/>
    <mergeCell ref="E4:E6"/>
    <mergeCell ref="F4:F6"/>
    <mergeCell ref="G5:G6"/>
    <mergeCell ref="K5:K6"/>
    <mergeCell ref="L4:L6"/>
    <mergeCell ref="A4:C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一般公共预算基本支出表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  <vt:lpstr>23政府采购预算表（货物、工程采购）</vt:lpstr>
      <vt:lpstr>24政府采购预算表（购买服务）</vt:lpstr>
      <vt:lpstr>25国有资产占有和使用情况表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2023-09-20T00:57:00Z</dcterms:created>
  <dcterms:modified xsi:type="dcterms:W3CDTF">2023-09-26T09:18:40Z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6A040FE3B1524F178D8AC440FB3D88B2_13</vt:lpwstr>
  </property>
  <property fmtid="{D5CDD505-2E9C-101B-9397-08002B2CF9AE}" pid="3" name="KSOProductBuildVer">
    <vt:lpwstr>2052-10.1.0.7400</vt:lpwstr>
  </property>
</Properties>
</file>