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G9"/>
  <c r="G7" s="1"/>
  <c r="F6"/>
  <c r="H6"/>
  <c r="I6"/>
  <c r="J6"/>
  <c r="K6"/>
  <c r="L6"/>
  <c r="M6"/>
  <c r="N6"/>
  <c r="O6"/>
  <c r="P6"/>
  <c r="Q6"/>
  <c r="R6"/>
  <c r="S6"/>
  <c r="T6"/>
  <c r="U6"/>
  <c r="F7"/>
  <c r="H7"/>
  <c r="I7"/>
  <c r="J7"/>
  <c r="K7"/>
  <c r="L7"/>
  <c r="M7"/>
  <c r="N7"/>
  <c r="O7"/>
  <c r="P7"/>
  <c r="Q7"/>
  <c r="R7"/>
  <c r="S7"/>
  <c r="T7"/>
  <c r="U7"/>
  <c r="F8"/>
  <c r="H8"/>
  <c r="I8"/>
  <c r="J8"/>
  <c r="K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G6" i="7" l="1"/>
  <c r="G8"/>
  <c r="A4" i="27"/>
</calcChain>
</file>

<file path=xl/sharedStrings.xml><?xml version="1.0" encoding="utf-8"?>
<sst xmlns="http://schemas.openxmlformats.org/spreadsheetml/2006/main" count="910" uniqueCount="411">
  <si>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</si>
  <si>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</si>
  <si>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</si>
  <si>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</si>
  <si>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</si>
  <si>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</si>
  <si>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</si>
  <si>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</si>
  <si>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</si>
  <si>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</si>
  <si>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</si>
  <si>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</si>
  <si>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</si>
  <si>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</si>
  <si>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</si>
  <si>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</si>
  <si>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</si>
  <si>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</si>
  <si>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</si>
  <si>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</si>
  <si>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</si>
  <si>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</si>
  <si>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</si>
  <si>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</si>
  <si>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</si>
  <si>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</si>
  <si>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</si>
  <si>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</si>
  <si>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</si>
  <si>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</si>
  <si>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</si>
  <si>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</si>
  <si>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</si>
  <si>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</si>
  <si>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</si>
  <si>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</si>
  <si>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</si>
  <si>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</si>
  <si>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</si>
  <si>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</si>
  <si>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</si>
  <si>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</si>
  <si>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</si>
  <si>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</si>
  <si>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</si>
  <si>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</si>
  <si>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</si>
  <si>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</si>
  <si>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</si>
  <si>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</si>
  <si>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</si>
  <si>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</si>
  <si>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</si>
  <si>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</si>
  <si>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</si>
  <si>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</si>
  <si>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</si>
  <si>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</si>
  <si>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</si>
  <si>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</si>
  <si>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</si>
  <si>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</si>
  <si>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</si>
  <si>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</si>
  <si>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</si>
  <si>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</si>
  <si>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</si>
  <si>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</si>
  <si>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</si>
  <si>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</si>
  <si>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</si>
  <si>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</si>
  <si>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</si>
  <si>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</si>
  <si>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</si>
  <si>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</si>
  <si>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</si>
  <si>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</si>
  <si>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</si>
  <si>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</si>
  <si>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</si>
  <si>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</si>
  <si>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</si>
  <si>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</si>
  <si>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</si>
  <si>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</si>
  <si>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</si>
  <si>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</si>
  <si>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</si>
  <si>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</si>
  <si>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</si>
  <si>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</si>
  <si>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</si>
  <si>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</si>
  <si>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</si>
  <si>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</si>
  <si>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</si>
  <si>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</si>
  <si>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</si>
  <si>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</si>
  <si>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</si>
  <si>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</si>
  <si>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</si>
  <si>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</si>
  <si>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</si>
  <si>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</si>
  <si>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</si>
  <si>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</si>
  <si>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</si>
  <si>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</si>
  <si>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</si>
  <si>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</si>
  <si>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</si>
  <si>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</si>
  <si>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</si>
  <si>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</si>
  <si>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</si>
  <si>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</si>
  <si>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</si>
  <si>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</si>
  <si>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</si>
  <si>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</si>
  <si>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</si>
  <si>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</si>
  <si>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</si>
  <si>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</si>
  <si>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</si>
  <si>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</si>
  <si>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</si>
  <si>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</si>
  <si>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</si>
  <si>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</si>
  <si>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</si>
  <si>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</si>
  <si>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</si>
  <si>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</si>
  <si>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</si>
  <si>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</si>
  <si>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</si>
  <si>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</si>
  <si>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</si>
  <si>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</si>
  <si>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</si>
  <si>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</si>
  <si>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</si>
  <si>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</si>
  <si>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</si>
  <si>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</si>
  <si>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</si>
  <si>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</si>
  <si>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</si>
  <si>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</si>
  <si>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</si>
  <si>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</si>
  <si>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</si>
  <si>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</si>
  <si>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</si>
  <si>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</si>
  <si>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</si>
  <si>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</si>
  <si>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</si>
  <si>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</si>
  <si>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</si>
  <si>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</si>
  <si>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</si>
  <si>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</si>
  <si>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</si>
  <si>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</si>
  <si>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</si>
  <si>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</si>
  <si>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</si>
  <si>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</si>
  <si>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</si>
  <si>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</si>
  <si>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</si>
  <si>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</si>
  <si>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</si>
  <si>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</si>
  <si>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</si>
  <si>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</si>
  <si>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</si>
  <si>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</si>
  <si>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</si>
  <si>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</si>
  <si>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</si>
  <si>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</si>
  <si>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</si>
  <si>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</si>
  <si>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</si>
  <si>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</si>
  <si>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</si>
  <si>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</si>
  <si>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</si>
  <si>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</si>
  <si>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</si>
  <si>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</si>
  <si>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</si>
  <si>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</si>
  <si>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</si>
  <si>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</si>
  <si>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</si>
  <si>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</si>
  <si>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</si>
  <si>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</si>
  <si>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</si>
  <si>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</si>
  <si>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</si>
  <si>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</si>
  <si>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</si>
  <si>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</si>
  <si>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</si>
  <si>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</si>
  <si>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</si>
  <si>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</si>
  <si>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</si>
  <si>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</si>
  <si>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</si>
  <si>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</si>
  <si>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</si>
  <si>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</si>
  <si>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</si>
  <si>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</si>
  <si>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</si>
  <si>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</si>
  <si>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</si>
  <si>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</si>
  <si>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</si>
  <si>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</si>
  <si>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</si>
  <si>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</si>
  <si>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</si>
  <si>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</si>
  <si>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</si>
  <si>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</si>
  <si>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</si>
  <si>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</si>
  <si>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</si>
  <si>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</si>
  <si>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</si>
  <si>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</si>
  <si>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</si>
  <si>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</si>
  <si>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</si>
  <si>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</si>
  <si>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</si>
  <si>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</si>
  <si>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</si>
  <si>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</si>
  <si>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</si>
  <si>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</si>
  <si>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</si>
  <si>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</si>
  <si>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</si>
  <si>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</si>
  <si>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</si>
  <si>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</si>
  <si>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</si>
  <si>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</si>
  <si>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</si>
  <si>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</si>
  <si>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</si>
  <si>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</si>
  <si>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</si>
  <si>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</si>
  <si>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</si>
  <si>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</si>
  <si>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</si>
  <si>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</si>
  <si>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</si>
  <si>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</si>
  <si>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</si>
  <si>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</si>
  <si>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</si>
  <si>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</si>
  <si>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</si>
  <si>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</si>
  <si>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</si>
  <si>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</si>
  <si>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</si>
  <si>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</si>
  <si>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</si>
  <si>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</si>
  <si>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</si>
  <si>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</si>
  <si>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</si>
  <si>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</si>
  <si>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</si>
  <si>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</si>
  <si>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</si>
  <si>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</si>
  <si>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</si>
  <si>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</si>
  <si>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</si>
  <si>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</si>
  <si>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</si>
  <si>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</si>
  <si>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</si>
  <si>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</si>
  <si>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</si>
  <si>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</si>
  <si>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</si>
  <si>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</si>
  <si>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</si>
  <si>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</si>
  <si>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</si>
  <si>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</si>
  <si>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</si>
  <si>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</si>
  <si>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</si>
  <si>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</si>
  <si>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</si>
  <si>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</si>
  <si>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</si>
  <si>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</si>
  <si>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</si>
  <si>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</si>
  <si>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</si>
  <si>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</si>
  <si>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</si>
  <si>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</si>
  <si>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</si>
  <si>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</si>
  <si>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</si>
  <si>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</si>
  <si>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</si>
  <si>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</si>
  <si>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</si>
  <si>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</si>
  <si>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</si>
  <si>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</si>
  <si>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</si>
  <si>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</si>
  <si>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</si>
  <si>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</si>
  <si>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</si>
  <si>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</si>
  <si>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</si>
  <si>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</si>
  <si>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</si>
  <si>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</si>
  <si>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</si>
  <si>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</si>
  <si>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</si>
  <si>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</si>
  <si>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</si>
  <si>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</si>
  <si>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</si>
  <si>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</si>
  <si>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</si>
  <si>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</si>
  <si>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</si>
  <si>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</si>
  <si>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</si>
  <si>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</si>
  <si>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</si>
  <si>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</si>
  <si>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</si>
  <si>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</si>
  <si>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</si>
  <si>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</si>
  <si>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</si>
  <si>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</si>
  <si>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</si>
  <si>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</si>
  <si>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</si>
  <si>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</si>
  <si>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</si>
  <si>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</si>
  <si>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</si>
  <si>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</si>
  <si>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</si>
  <si>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</si>
  <si>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</si>
  <si>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</si>
  <si>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</si>
  <si>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</si>
  <si>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</si>
  <si>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</si>
  <si>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</si>
  <si>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</si>
  <si>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</si>
  <si>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</si>
  <si>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</si>
  <si>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</si>
  <si>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</si>
  <si>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</si>
  <si>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</si>
  <si>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</si>
  <si>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</si>
  <si>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</si>
  <si>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</si>
  <si>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</si>
  <si>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</si>
  <si>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</si>
  <si>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</si>
  <si>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</si>
  <si>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</si>
  <si>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祁东县图书馆</t>
  </si>
  <si>
    <t>单位：202003_祁东县图书馆</t>
  </si>
  <si>
    <t>207</t>
  </si>
  <si>
    <t/>
  </si>
  <si>
    <t>文化旅游体育与传媒支出</t>
  </si>
  <si>
    <t>01</t>
  </si>
  <si>
    <t>文化和旅游</t>
  </si>
  <si>
    <t>04</t>
  </si>
  <si>
    <t>图书馆</t>
  </si>
  <si>
    <t>202</t>
  </si>
  <si>
    <t>202003</t>
  </si>
  <si>
    <t>购书经费</t>
  </si>
  <si>
    <t>免费开放配套资金</t>
  </si>
  <si>
    <t>24小时自助图书馆运行经费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</si>
</sst>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202003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83.22</v>
      </c>
      <c r="D6" s="170">
        <v>83.22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38.78</v>
      </c>
      <c r="D7" s="172">
        <v>38.78</v>
      </c>
      <c r="E7" s="172"/>
    </row>
    <row r="8" spans="1:5" s="42" customFormat="1" ht="26.45" customHeight="1">
      <c r="A8" s="171">
        <v>30103</v>
      </c>
      <c r="B8" s="171" t="s">
        <v>224</v>
      </c>
      <c r="C8" s="172">
        <v>3.23</v>
      </c>
      <c r="D8" s="172">
        <v>3.23</v>
      </c>
      <c r="E8" s="172"/>
    </row>
    <row r="9" spans="1:5" s="42" customFormat="1" ht="26.45" customHeight="1">
      <c r="A9" s="171">
        <v>30107</v>
      </c>
      <c r="B9" s="171" t="s">
        <v>225</v>
      </c>
      <c r="C9" s="172">
        <v>18.32</v>
      </c>
      <c r="D9" s="172">
        <v>18.32</v>
      </c>
      <c r="E9" s="172"/>
    </row>
    <row r="10" spans="1:5" s="42" customFormat="1" ht="26.45" customHeight="1">
      <c r="A10" s="171">
        <v>30108</v>
      </c>
      <c r="B10" s="171" t="s">
        <v>226</v>
      </c>
      <c r="C10" s="172">
        <v>9.65</v>
      </c>
      <c r="D10" s="172">
        <v>9.65</v>
      </c>
      <c r="E10" s="172"/>
    </row>
    <row r="11" spans="1:5" s="42" customFormat="1" ht="26.45" customHeight="1">
      <c r="A11" s="171">
        <v>30110</v>
      </c>
      <c r="B11" s="171" t="s">
        <v>228</v>
      </c>
      <c r="C11" s="172">
        <v>4.18</v>
      </c>
      <c r="D11" s="172">
        <v>4.18</v>
      </c>
      <c r="E11" s="172"/>
    </row>
    <row r="12" spans="1:5" s="42" customFormat="1" ht="26.45" customHeight="1">
      <c r="A12" s="171">
        <v>30112</v>
      </c>
      <c r="B12" s="171" t="s">
        <v>230</v>
      </c>
      <c r="C12" s="172">
        <v>0.39</v>
      </c>
      <c r="D12" s="172">
        <v>0.39</v>
      </c>
      <c r="E12" s="172"/>
    </row>
    <row r="13" spans="1:5" s="42" customFormat="1" ht="26.45" customHeight="1">
      <c r="A13" s="171">
        <v>30113</v>
      </c>
      <c r="B13" s="171" t="s">
        <v>215</v>
      </c>
      <c r="C13" s="172">
        <v>7.24</v>
      </c>
      <c r="D13" s="172">
        <v>7.24</v>
      </c>
      <c r="E13" s="172"/>
    </row>
    <row r="14" spans="1:5" s="42" customFormat="1" ht="26.45" customHeight="1">
      <c r="A14" s="171">
        <v>30199</v>
      </c>
      <c r="B14" s="171" t="s">
        <v>216</v>
      </c>
      <c r="C14" s="172">
        <v>1.43</v>
      </c>
      <c r="D14" s="172">
        <v>1.43</v>
      </c>
      <c r="E14" s="172"/>
    </row>
    <row r="15" spans="1:5" s="42" customFormat="1" ht="26.45" customHeight="1">
      <c r="A15" s="165">
        <v>302</v>
      </c>
      <c r="B15" s="165" t="s">
        <v>261</v>
      </c>
      <c r="C15" s="170">
        <v>7.68</v>
      </c>
      <c r="D15" s="170"/>
      <c r="E15" s="170">
        <v>7.68</v>
      </c>
    </row>
    <row r="16" spans="1:5" s="42" customFormat="1" ht="26.45" customHeight="1">
      <c r="A16" s="171">
        <v>30201</v>
      </c>
      <c r="B16" s="171" t="s">
        <v>264</v>
      </c>
      <c r="C16" s="172">
        <v>4.18</v>
      </c>
      <c r="D16" s="172"/>
      <c r="E16" s="172">
        <v>4.18</v>
      </c>
    </row>
    <row r="17" spans="1:5" s="42" customFormat="1" ht="26.45" customHeight="1">
      <c r="A17" s="171">
        <v>30211</v>
      </c>
      <c r="B17" s="171" t="s">
        <v>273</v>
      </c>
      <c r="C17" s="172">
        <v>0.5</v>
      </c>
      <c r="D17" s="172"/>
      <c r="E17" s="172">
        <v>0.5</v>
      </c>
    </row>
    <row r="18" spans="1:5" s="42" customFormat="1" ht="26.45" customHeight="1">
      <c r="A18" s="171">
        <v>30228</v>
      </c>
      <c r="B18" s="171" t="s">
        <v>279</v>
      </c>
      <c r="C18" s="172">
        <v>3</v>
      </c>
      <c r="D18" s="172"/>
      <c r="E18" s="172">
        <v>3</v>
      </c>
    </row>
    <row r="19" spans="1:5" s="42" customFormat="1" ht="26.45" customHeight="1">
      <c r="A19" s="165">
        <v>303</v>
      </c>
      <c r="B19" s="165" t="s">
        <v>175</v>
      </c>
      <c r="C19" s="170">
        <v>0.11</v>
      </c>
      <c r="D19" s="170">
        <v>0.11</v>
      </c>
      <c r="E19" s="170"/>
    </row>
    <row r="20" spans="1:5" s="42" customFormat="1" ht="26.45" customHeight="1">
      <c r="A20" s="171">
        <v>30399</v>
      </c>
      <c r="B20" s="171" t="s">
        <v>239</v>
      </c>
      <c r="C20" s="172">
        <v>0.11</v>
      </c>
      <c r="D20" s="172">
        <v>0.11</v>
      </c>
      <c r="E20" s="172"/>
    </row>
    <row r="21" spans="1:5" s="42" customFormat="1" ht="26.45" customHeight="1">
      <c r="A21" s="171"/>
      <c r="B21" s="171" t="s">
        <v>133</v>
      </c>
      <c r="C21" s="172">
        <v>91.01</v>
      </c>
      <c r="D21" s="172">
        <v>83.33</v>
      </c>
      <c r="E21" s="172">
        <v>7.68</v>
      </c>
    </row>
    <row r="22" spans="1:5" s="42" customFormat="1" ht="26.45" customHeight="1">
      <c r="A22" s="43"/>
      <c r="B22" s="43"/>
      <c r="C22" s="44"/>
      <c r="D22" s="44"/>
      <c r="E22" s="44"/>
    </row>
    <row r="23" spans="1:5" s="42" customFormat="1" ht="26.45" customHeight="1">
      <c r="A23" s="43"/>
      <c r="B23" s="43"/>
      <c r="C23" s="44"/>
      <c r="D23" s="44"/>
      <c r="E23" s="44"/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SUM(F9:F9)</f>
        <v>83.22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83.22</v>
      </c>
      <c r="M6" s="153">
        <f t="shared" si="0"/>
        <v>83.22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202</v>
      </c>
      <c r="E7" s="147" t="s">
        <v>397</v>
      </c>
      <c r="F7" s="153">
        <f t="shared" ref="F7:N7" si="1">SUM(F9:F9)</f>
        <v>83.22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83.22</v>
      </c>
      <c r="M7" s="153">
        <f t="shared" si="1"/>
        <v>83.22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202003</v>
      </c>
      <c r="E8" s="147" t="s">
        <v>397</v>
      </c>
      <c r="F8" s="153">
        <f t="shared" ref="F8:N8" si="2">SUM(F9:F9)</f>
        <v>83.22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83.22</v>
      </c>
      <c r="M8" s="153">
        <f t="shared" si="2"/>
        <v>83.22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83.22</v>
      </c>
      <c r="G9" s="151"/>
      <c r="H9" s="154"/>
      <c r="I9" s="154"/>
      <c r="J9" s="154"/>
      <c r="K9" s="154"/>
      <c r="L9" s="151">
        <v>83.22</v>
      </c>
      <c r="M9" s="154">
        <v>83.22</v>
      </c>
      <c r="N9" s="154"/>
    </row>
    <row r="10" spans="1:14" s="32" customFormat="1" ht="22.9" customHeight="1">
      <c r="A10" s="140"/>
      <c r="B10" s="140"/>
      <c r="C10" s="140"/>
      <c r="D10" s="36"/>
      <c r="E10" s="37"/>
      <c r="F10" s="38"/>
      <c r="G10" s="38"/>
      <c r="H10" s="40"/>
      <c r="I10" s="40"/>
      <c r="J10" s="40"/>
      <c r="K10" s="40"/>
      <c r="L10" s="38"/>
      <c r="M10" s="40"/>
      <c r="N10" s="40"/>
    </row>
    <row r="11" spans="1:14" s="32" customFormat="1" ht="22.9" customHeight="1">
      <c r="A11" s="140"/>
      <c r="B11" s="140"/>
      <c r="C11" s="140"/>
      <c r="D11" s="36"/>
      <c r="E11" s="37"/>
      <c r="F11" s="38"/>
      <c r="G11" s="38"/>
      <c r="H11" s="40"/>
      <c r="I11" s="40"/>
      <c r="J11" s="40"/>
      <c r="K11" s="40"/>
      <c r="L11" s="38"/>
      <c r="M11" s="40"/>
      <c r="N11" s="40"/>
    </row>
    <row r="12" spans="1:14" s="32" customFormat="1" ht="22.9" customHeight="1">
      <c r="A12" s="140"/>
      <c r="B12" s="140"/>
      <c r="C12" s="140"/>
      <c r="D12" s="36"/>
      <c r="E12" s="37"/>
      <c r="F12" s="38"/>
      <c r="G12" s="38"/>
      <c r="H12" s="40"/>
      <c r="I12" s="40"/>
      <c r="J12" s="40"/>
      <c r="K12" s="40"/>
      <c r="L12" s="38"/>
      <c r="M12" s="40"/>
      <c r="N12" s="40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SUM(F9:F9)</f>
        <v>83.220000000000013</v>
      </c>
      <c r="G6" s="146">
        <f t="shared" si="0"/>
        <v>67.569999999999993</v>
      </c>
      <c r="H6" s="146">
        <f t="shared" si="0"/>
        <v>38.78</v>
      </c>
      <c r="I6" s="146">
        <f t="shared" si="0"/>
        <v>0</v>
      </c>
      <c r="J6" s="146">
        <f t="shared" si="0"/>
        <v>3.23</v>
      </c>
      <c r="K6" s="146">
        <f t="shared" si="0"/>
        <v>18.32</v>
      </c>
      <c r="L6" s="146">
        <f t="shared" si="0"/>
        <v>14.22</v>
      </c>
      <c r="M6" s="146">
        <f t="shared" si="0"/>
        <v>9.65</v>
      </c>
      <c r="N6" s="146">
        <f t="shared" si="0"/>
        <v>0</v>
      </c>
      <c r="O6" s="146">
        <f t="shared" si="0"/>
        <v>4.18</v>
      </c>
      <c r="P6" s="146">
        <f t="shared" si="0"/>
        <v>0</v>
      </c>
      <c r="Q6" s="146">
        <f t="shared" si="0"/>
        <v>0.39</v>
      </c>
      <c r="R6" s="146">
        <f t="shared" si="0"/>
        <v>7.24</v>
      </c>
      <c r="S6" s="146">
        <f t="shared" si="0"/>
        <v>1.43</v>
      </c>
      <c r="T6" s="146">
        <f t="shared" si="0"/>
        <v>0</v>
      </c>
      <c r="U6" s="146">
        <f t="shared" si="0"/>
        <v>0</v>
      </c>
      <c r="V6" s="146">
        <f t="shared" si="0"/>
        <v>1.43</v>
      </c>
    </row>
    <row r="7" spans="1:22" ht="22.9" customHeight="1">
      <c r="A7" s="144"/>
      <c r="B7" s="144"/>
      <c r="C7" s="144"/>
      <c r="D7" s="147">
        <v>202</v>
      </c>
      <c r="E7" s="147" t="s">
        <v>397</v>
      </c>
      <c r="F7" s="146">
        <f t="shared" ref="F7:V7" si="1">SUM(F9:F9)</f>
        <v>83.220000000000013</v>
      </c>
      <c r="G7" s="146">
        <f t="shared" si="1"/>
        <v>67.569999999999993</v>
      </c>
      <c r="H7" s="146">
        <f t="shared" si="1"/>
        <v>38.78</v>
      </c>
      <c r="I7" s="146">
        <f t="shared" si="1"/>
        <v>0</v>
      </c>
      <c r="J7" s="146">
        <f t="shared" si="1"/>
        <v>3.23</v>
      </c>
      <c r="K7" s="146">
        <f t="shared" si="1"/>
        <v>18.32</v>
      </c>
      <c r="L7" s="146">
        <f t="shared" si="1"/>
        <v>14.22</v>
      </c>
      <c r="M7" s="146">
        <f t="shared" si="1"/>
        <v>9.65</v>
      </c>
      <c r="N7" s="146">
        <f t="shared" si="1"/>
        <v>0</v>
      </c>
      <c r="O7" s="146">
        <f t="shared" si="1"/>
        <v>4.18</v>
      </c>
      <c r="P7" s="146">
        <f t="shared" si="1"/>
        <v>0</v>
      </c>
      <c r="Q7" s="146">
        <f t="shared" si="1"/>
        <v>0.39</v>
      </c>
      <c r="R7" s="146">
        <f t="shared" si="1"/>
        <v>7.24</v>
      </c>
      <c r="S7" s="146">
        <f t="shared" si="1"/>
        <v>1.43</v>
      </c>
      <c r="T7" s="146">
        <f t="shared" si="1"/>
        <v>0</v>
      </c>
      <c r="U7" s="146">
        <f t="shared" si="1"/>
        <v>0</v>
      </c>
      <c r="V7" s="146">
        <f t="shared" si="1"/>
        <v>1.43</v>
      </c>
    </row>
    <row r="8" spans="1:22" ht="22.9" customHeight="1">
      <c r="A8" s="144"/>
      <c r="B8" s="144"/>
      <c r="C8" s="144"/>
      <c r="D8" s="147">
        <v>202003</v>
      </c>
      <c r="E8" s="147" t="s">
        <v>397</v>
      </c>
      <c r="F8" s="146">
        <f t="shared" ref="F8:V8" si="2">SUM(F9:F9)</f>
        <v>83.220000000000013</v>
      </c>
      <c r="G8" s="146">
        <f t="shared" si="2"/>
        <v>67.569999999999993</v>
      </c>
      <c r="H8" s="146">
        <f t="shared" si="2"/>
        <v>38.78</v>
      </c>
      <c r="I8" s="146">
        <f t="shared" si="2"/>
        <v>0</v>
      </c>
      <c r="J8" s="146">
        <f t="shared" si="2"/>
        <v>3.23</v>
      </c>
      <c r="K8" s="146">
        <f t="shared" si="2"/>
        <v>18.32</v>
      </c>
      <c r="L8" s="146">
        <f t="shared" si="2"/>
        <v>14.22</v>
      </c>
      <c r="M8" s="146">
        <f t="shared" si="2"/>
        <v>9.65</v>
      </c>
      <c r="N8" s="146">
        <f t="shared" si="2"/>
        <v>0</v>
      </c>
      <c r="O8" s="146">
        <f t="shared" si="2"/>
        <v>4.18</v>
      </c>
      <c r="P8" s="146">
        <f t="shared" si="2"/>
        <v>0</v>
      </c>
      <c r="Q8" s="146">
        <f t="shared" si="2"/>
        <v>0.39</v>
      </c>
      <c r="R8" s="146">
        <f t="shared" si="2"/>
        <v>7.24</v>
      </c>
      <c r="S8" s="146">
        <f t="shared" si="2"/>
        <v>1.43</v>
      </c>
      <c r="T8" s="146">
        <f t="shared" si="2"/>
        <v>0</v>
      </c>
      <c r="U8" s="146">
        <f t="shared" si="2"/>
        <v>0</v>
      </c>
      <c r="V8" s="146">
        <f t="shared" si="2"/>
        <v>1.43</v>
      </c>
    </row>
    <row r="9" spans="1:22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83.220000000000013</v>
      </c>
      <c r="G9" s="154">
        <v>67.569999999999993</v>
      </c>
      <c r="H9" s="154">
        <v>38.78</v>
      </c>
      <c r="I9" s="154"/>
      <c r="J9" s="154">
        <v>3.23</v>
      </c>
      <c r="K9" s="154">
        <v>18.32</v>
      </c>
      <c r="L9" s="151">
        <v>14.22</v>
      </c>
      <c r="M9" s="154">
        <v>9.65</v>
      </c>
      <c r="N9" s="154"/>
      <c r="O9" s="154">
        <v>4.18</v>
      </c>
      <c r="P9" s="154"/>
      <c r="Q9" s="154">
        <v>0.39</v>
      </c>
      <c r="R9" s="154">
        <v>7.24</v>
      </c>
      <c r="S9" s="151">
        <v>1.43</v>
      </c>
      <c r="T9" s="154"/>
      <c r="U9" s="154"/>
      <c r="V9" s="154">
        <v>1.43</v>
      </c>
    </row>
    <row r="10" spans="1:22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38"/>
      <c r="M10" s="40"/>
      <c r="N10" s="40"/>
      <c r="O10" s="40"/>
      <c r="P10" s="40"/>
      <c r="Q10" s="40"/>
      <c r="R10" s="40"/>
      <c r="S10" s="38"/>
      <c r="T10" s="40"/>
      <c r="U10" s="40"/>
      <c r="V10" s="40"/>
    </row>
    <row r="11" spans="1:22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38"/>
      <c r="M11" s="40"/>
      <c r="N11" s="40"/>
      <c r="O11" s="40"/>
      <c r="P11" s="40"/>
      <c r="Q11" s="40"/>
      <c r="R11" s="40"/>
      <c r="S11" s="38"/>
      <c r="T11" s="40"/>
      <c r="U11" s="40"/>
      <c r="V11" s="40"/>
    </row>
    <row r="12" spans="1:22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38"/>
      <c r="M12" s="40"/>
      <c r="N12" s="40"/>
      <c r="O12" s="40"/>
      <c r="P12" s="40"/>
      <c r="Q12" s="40"/>
      <c r="R12" s="40"/>
      <c r="S12" s="38"/>
      <c r="T12" s="40"/>
      <c r="U12" s="40"/>
      <c r="V12" s="40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0.11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0.11</v>
      </c>
    </row>
    <row r="7" spans="1:11" ht="22.9" customHeight="1">
      <c r="A7" s="144"/>
      <c r="B7" s="144"/>
      <c r="C7" s="144"/>
      <c r="D7" s="147">
        <v>202</v>
      </c>
      <c r="E7" s="147" t="s">
        <v>397</v>
      </c>
      <c r="F7" s="146">
        <f t="shared" ref="F7:K7" si="1">SUM(F9:F9)</f>
        <v>0.11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0.11</v>
      </c>
    </row>
    <row r="8" spans="1:11" ht="22.9" customHeight="1">
      <c r="A8" s="144"/>
      <c r="B8" s="144"/>
      <c r="C8" s="144"/>
      <c r="D8" s="147">
        <v>202003</v>
      </c>
      <c r="E8" s="147" t="s">
        <v>397</v>
      </c>
      <c r="F8" s="146">
        <f t="shared" ref="F8:K8" si="2">SUM(F9:F9)</f>
        <v>0.11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0.11</v>
      </c>
    </row>
    <row r="9" spans="1:11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0.11</v>
      </c>
      <c r="G9" s="154"/>
      <c r="H9" s="154"/>
      <c r="I9" s="154"/>
      <c r="J9" s="154"/>
      <c r="K9" s="154">
        <v>0.11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0.11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0.11</v>
      </c>
    </row>
    <row r="7" spans="1:18" ht="22.9" customHeight="1">
      <c r="A7" s="144"/>
      <c r="B7" s="144"/>
      <c r="C7" s="144"/>
      <c r="D7" s="147">
        <v>202</v>
      </c>
      <c r="E7" s="147" t="s">
        <v>397</v>
      </c>
      <c r="F7" s="146">
        <f t="shared" ref="F7:R7" si="1">SUM(F9:F9)</f>
        <v>0.11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0.11</v>
      </c>
    </row>
    <row r="8" spans="1:18" ht="22.9" customHeight="1">
      <c r="A8" s="144"/>
      <c r="B8" s="144"/>
      <c r="C8" s="144"/>
      <c r="D8" s="147">
        <v>202003</v>
      </c>
      <c r="E8" s="147" t="s">
        <v>397</v>
      </c>
      <c r="F8" s="146">
        <f t="shared" ref="F8:R8" si="2">SUM(F9:F9)</f>
        <v>0.11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0.11</v>
      </c>
    </row>
    <row r="9" spans="1:18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0.11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0.11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7.68</v>
      </c>
      <c r="G6" s="153">
        <f t="shared" si="0"/>
        <v>0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7.68</v>
      </c>
      <c r="S6" s="153">
        <f t="shared" si="0"/>
        <v>7.68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202</v>
      </c>
      <c r="E7" s="147" t="s">
        <v>397</v>
      </c>
      <c r="F7" s="153">
        <f t="shared" ref="F7:T7" si="1">SUM(F9:F9)</f>
        <v>7.68</v>
      </c>
      <c r="G7" s="153">
        <f t="shared" si="1"/>
        <v>0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7.68</v>
      </c>
      <c r="S7" s="153">
        <f t="shared" si="1"/>
        <v>7.68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202003</v>
      </c>
      <c r="E8" s="147" t="s">
        <v>397</v>
      </c>
      <c r="F8" s="153">
        <f t="shared" ref="F8:T8" si="2">SUM(F9:F9)</f>
        <v>7.68</v>
      </c>
      <c r="G8" s="153">
        <f t="shared" si="2"/>
        <v>0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7.68</v>
      </c>
      <c r="S8" s="153">
        <f t="shared" si="2"/>
        <v>7.68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7.68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7.68</v>
      </c>
      <c r="S9" s="154">
        <v>7.68</v>
      </c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7.68</v>
      </c>
      <c r="G6" s="153">
        <f t="shared" si="0"/>
        <v>4.18</v>
      </c>
      <c r="H6" s="153">
        <f t="shared" si="0"/>
        <v>0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0.5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3</v>
      </c>
      <c r="AC6" s="153">
        <f t="shared" si="0"/>
        <v>0</v>
      </c>
      <c r="AD6" s="153">
        <f t="shared" si="0"/>
        <v>0</v>
      </c>
      <c r="AE6" s="153">
        <f t="shared" si="0"/>
        <v>0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202</v>
      </c>
      <c r="E7" s="147" t="s">
        <v>397</v>
      </c>
      <c r="F7" s="153">
        <f t="shared" ref="F7:AG7" si="1">SUM(F9:F9)</f>
        <v>7.68</v>
      </c>
      <c r="G7" s="153">
        <f t="shared" si="1"/>
        <v>4.18</v>
      </c>
      <c r="H7" s="153">
        <f t="shared" si="1"/>
        <v>0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0.5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3</v>
      </c>
      <c r="AC7" s="153">
        <f t="shared" si="1"/>
        <v>0</v>
      </c>
      <c r="AD7" s="153">
        <f t="shared" si="1"/>
        <v>0</v>
      </c>
      <c r="AE7" s="153">
        <f t="shared" si="1"/>
        <v>0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202003</v>
      </c>
      <c r="E8" s="147" t="s">
        <v>397</v>
      </c>
      <c r="F8" s="153">
        <f t="shared" ref="F8:AG8" si="2">SUM(F9:F9)</f>
        <v>7.68</v>
      </c>
      <c r="G8" s="153">
        <f t="shared" si="2"/>
        <v>4.18</v>
      </c>
      <c r="H8" s="153">
        <f t="shared" si="2"/>
        <v>0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0.5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3</v>
      </c>
      <c r="AC8" s="153">
        <f t="shared" si="2"/>
        <v>0</v>
      </c>
      <c r="AD8" s="153">
        <f t="shared" si="2"/>
        <v>0</v>
      </c>
      <c r="AE8" s="153">
        <f t="shared" si="2"/>
        <v>0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4">
        <v>7.68</v>
      </c>
      <c r="G9" s="154">
        <v>4.18</v>
      </c>
      <c r="H9" s="154"/>
      <c r="I9" s="154"/>
      <c r="J9" s="154"/>
      <c r="K9" s="154"/>
      <c r="L9" s="154"/>
      <c r="M9" s="154"/>
      <c r="N9" s="154"/>
      <c r="O9" s="154"/>
      <c r="P9" s="154">
        <v>0.5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>
        <v>3</v>
      </c>
      <c r="AC9" s="154"/>
      <c r="AD9" s="154"/>
      <c r="AE9" s="154"/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202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202003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SUM(C9:C11)</f>
        <v>18.600000000000001</v>
      </c>
      <c r="D7" s="146">
        <f t="shared" si="0"/>
        <v>18.600000000000001</v>
      </c>
      <c r="E7" s="146">
        <f t="shared" si="0"/>
        <v>18.600000000000001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18.600000000000001</v>
      </c>
      <c r="N7" s="146">
        <f t="shared" si="0"/>
        <v>0</v>
      </c>
    </row>
    <row r="8" spans="1:14" ht="22.9" customHeight="1">
      <c r="A8" s="175" t="s">
        <v>406</v>
      </c>
      <c r="B8" s="147" t="s">
        <v>397</v>
      </c>
      <c r="C8" s="146">
        <f t="shared" ref="C8:N8" si="1">SUM(C9:C11)</f>
        <v>18.600000000000001</v>
      </c>
      <c r="D8" s="146">
        <f t="shared" si="1"/>
        <v>18.600000000000001</v>
      </c>
      <c r="E8" s="146">
        <f t="shared" si="1"/>
        <v>18.600000000000001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18.600000000000001</v>
      </c>
      <c r="N8" s="146">
        <f t="shared" si="1"/>
        <v>0</v>
      </c>
    </row>
    <row r="9" spans="1:14" s="32" customFormat="1" ht="22.9" customHeight="1">
      <c r="A9" s="176" t="s">
        <v>407</v>
      </c>
      <c r="B9" s="149" t="s">
        <v>408</v>
      </c>
      <c r="C9" s="151">
        <v>12</v>
      </c>
      <c r="D9" s="151">
        <v>12</v>
      </c>
      <c r="E9" s="151">
        <v>12</v>
      </c>
      <c r="F9" s="151"/>
      <c r="G9" s="151"/>
      <c r="H9" s="151"/>
      <c r="I9" s="151"/>
      <c r="J9" s="151"/>
      <c r="K9" s="151"/>
      <c r="L9" s="151"/>
      <c r="M9" s="151">
        <v>12</v>
      </c>
      <c r="N9" s="150"/>
    </row>
    <row r="10" spans="1:14" s="32" customFormat="1" ht="22.9" customHeight="1">
      <c r="A10" s="176" t="s">
        <v>407</v>
      </c>
      <c r="B10" s="149" t="s">
        <v>409</v>
      </c>
      <c r="C10" s="151">
        <v>3</v>
      </c>
      <c r="D10" s="151">
        <v>3</v>
      </c>
      <c r="E10" s="151">
        <v>3</v>
      </c>
      <c r="F10" s="151"/>
      <c r="G10" s="151"/>
      <c r="H10" s="151"/>
      <c r="I10" s="151"/>
      <c r="J10" s="151"/>
      <c r="K10" s="151"/>
      <c r="L10" s="151"/>
      <c r="M10" s="151">
        <v>3</v>
      </c>
      <c r="N10" s="150"/>
    </row>
    <row r="11" spans="1:14" s="32" customFormat="1" ht="22.9" customHeight="1">
      <c r="A11" s="176" t="s">
        <v>407</v>
      </c>
      <c r="B11" s="149" t="s">
        <v>410</v>
      </c>
      <c r="C11" s="151">
        <v>3.6</v>
      </c>
      <c r="D11" s="151">
        <v>3.6</v>
      </c>
      <c r="E11" s="151">
        <v>3.6</v>
      </c>
      <c r="F11" s="151"/>
      <c r="G11" s="151"/>
      <c r="H11" s="151"/>
      <c r="I11" s="151"/>
      <c r="J11" s="151"/>
      <c r="K11" s="151"/>
      <c r="L11" s="151"/>
      <c r="M11" s="151">
        <v>3.6</v>
      </c>
      <c r="N11" s="150"/>
    </row>
    <row r="12" spans="1:14" s="32" customFormat="1" ht="22.9" customHeight="1">
      <c r="A12" s="174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4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4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4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4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4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4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39"/>
  <sheetViews>
    <sheetView workbookViewId="0">
      <pane ySplit="5" topLeftCell="A14" activePane="bottomLeft" state="frozen"/>
      <selection pane="bottomLeft" activeCell="A18" sqref="A18:XFD3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202003</v>
      </c>
      <c r="B6" s="18" t="s">
        <v>397</v>
      </c>
      <c r="C6" s="15">
        <v>18.600000000000001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202003</v>
      </c>
      <c r="B7" s="100" t="s">
        <v>408</v>
      </c>
      <c r="C7" s="101">
        <v>12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202003</v>
      </c>
      <c r="B18" s="100" t="s">
        <v>409</v>
      </c>
      <c r="C18" s="101">
        <v>3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202003</v>
      </c>
      <c r="B29" s="100" t="s">
        <v>410</v>
      </c>
      <c r="C29" s="101">
        <v>3.6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</sheetData>
  <mergeCells count="29"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202003</v>
      </c>
      <c r="B8" s="100" t="s">
        <v>397</v>
      </c>
      <c r="C8" s="101">
        <v>109.61</v>
      </c>
      <c r="D8" s="101">
        <v>109.61</v>
      </c>
      <c r="E8" s="101"/>
      <c r="F8" s="101"/>
      <c r="G8" s="101"/>
      <c r="H8" s="101">
        <v>91.01</v>
      </c>
      <c r="I8" s="101">
        <v>18.600000000000001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单位名称：祁东县图书馆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单位名称：祁东县图书馆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单位名称：祁东县图书馆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109.61</v>
      </c>
      <c r="C6" s="78" t="s">
        <v>38</v>
      </c>
      <c r="D6" s="14"/>
      <c r="E6" s="11" t="s">
        <v>39</v>
      </c>
      <c r="F6" s="15">
        <f>SUM(F7:F9)</f>
        <v>91.01</v>
      </c>
      <c r="G6" s="78" t="s">
        <v>40</v>
      </c>
      <c r="H6" s="12"/>
    </row>
    <row r="7" spans="1:8" ht="16.350000000000001" customHeight="1">
      <c r="A7" s="78" t="s">
        <v>41</v>
      </c>
      <c r="B7" s="12">
        <v>109.61</v>
      </c>
      <c r="C7" s="78" t="s">
        <v>42</v>
      </c>
      <c r="D7" s="14"/>
      <c r="E7" s="78" t="s">
        <v>43</v>
      </c>
      <c r="F7" s="12">
        <v>83.22</v>
      </c>
      <c r="G7" s="78" t="s">
        <v>44</v>
      </c>
      <c r="H7" s="12"/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7.68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0.11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18.600000000000001</v>
      </c>
      <c r="G10" s="78" t="s">
        <v>56</v>
      </c>
      <c r="H10" s="12">
        <v>109.5</v>
      </c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>
        <v>109.61</v>
      </c>
      <c r="E12" s="78" t="s">
        <v>63</v>
      </c>
      <c r="F12" s="12">
        <v>18.600000000000001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/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0.11</v>
      </c>
    </row>
    <row r="15" spans="1:8" ht="16.350000000000001" customHeight="1">
      <c r="A15" s="78" t="s">
        <v>73</v>
      </c>
      <c r="B15" s="12"/>
      <c r="C15" s="78" t="s">
        <v>74</v>
      </c>
      <c r="D15" s="14"/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/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109.61</v>
      </c>
      <c r="C36" s="11" t="s">
        <v>125</v>
      </c>
      <c r="D36" s="15">
        <f>SUM(D6:D35)</f>
        <v>109.61</v>
      </c>
      <c r="E36" s="11" t="s">
        <v>125</v>
      </c>
      <c r="F36" s="15">
        <f>SUM(F6,F10,F21)</f>
        <v>109.61000000000001</v>
      </c>
      <c r="G36" s="11" t="s">
        <v>125</v>
      </c>
      <c r="H36" s="15">
        <f>SUM(H6:H19)</f>
        <v>109.61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109.61</v>
      </c>
      <c r="C39" s="11" t="s">
        <v>129</v>
      </c>
      <c r="D39" s="15">
        <f>SUM(D36,D37)</f>
        <v>109.61</v>
      </c>
      <c r="E39" s="11" t="s">
        <v>129</v>
      </c>
      <c r="F39" s="15">
        <f>SUM(F36,F37)</f>
        <v>109.61000000000001</v>
      </c>
      <c r="G39" s="11" t="s">
        <v>129</v>
      </c>
      <c r="H39" s="15">
        <f>SUM(H36,H37)</f>
        <v>109.61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109.61</v>
      </c>
      <c r="D7" s="17">
        <f t="shared" ref="D7:D9" si="1">SUM(E7:R7)</f>
        <v>109.61</v>
      </c>
      <c r="E7" s="17">
        <f>E9</f>
        <v>109.61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202</v>
      </c>
      <c r="B8" s="18" t="s">
        <v>397</v>
      </c>
      <c r="C8" s="17">
        <f t="shared" si="0"/>
        <v>109.61</v>
      </c>
      <c r="D8" s="17">
        <f t="shared" si="1"/>
        <v>109.61</v>
      </c>
      <c r="E8" s="17">
        <f>E9</f>
        <v>109.61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202003</v>
      </c>
      <c r="B9" s="19" t="s">
        <v>397</v>
      </c>
      <c r="C9" s="14">
        <f t="shared" si="0"/>
        <v>109.61</v>
      </c>
      <c r="D9" s="14">
        <f t="shared" si="1"/>
        <v>109.61</v>
      </c>
      <c r="E9" s="12">
        <v>109.61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SUMPRODUCT(($C$9:$C$11&lt;&gt;"")*F9:F11)</f>
        <v>109.61000000000001</v>
      </c>
      <c r="G6" s="133">
        <f t="shared" si="0"/>
        <v>91.01</v>
      </c>
      <c r="H6" s="133">
        <f t="shared" si="0"/>
        <v>18.600000000000001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202</v>
      </c>
      <c r="E7" s="135" t="s">
        <v>397</v>
      </c>
      <c r="F7" s="133">
        <f t="shared" ref="F7:K7" si="1">SUMPRODUCT(($C$9:$C$11&lt;&gt;"")*F9:F11)</f>
        <v>109.61000000000001</v>
      </c>
      <c r="G7" s="133">
        <f t="shared" si="1"/>
        <v>91.01</v>
      </c>
      <c r="H7" s="133">
        <f t="shared" si="1"/>
        <v>18.600000000000001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202003</v>
      </c>
      <c r="E8" s="135" t="s">
        <v>397</v>
      </c>
      <c r="F8" s="133">
        <f t="shared" ref="F8:K8" si="2">SUMPRODUCT(($C$9:$C$11&lt;&gt;"")*F9:F11)</f>
        <v>109.61000000000001</v>
      </c>
      <c r="G8" s="133">
        <f t="shared" si="2"/>
        <v>91.01</v>
      </c>
      <c r="H8" s="133">
        <f t="shared" si="2"/>
        <v>18.600000000000001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207</v>
      </c>
      <c r="E9" s="138" t="s">
        <v>401</v>
      </c>
      <c r="F9" s="139">
        <v>109.61000000000001</v>
      </c>
      <c r="G9" s="139">
        <v>91.01</v>
      </c>
      <c r="H9" s="139">
        <v>18.600000000000001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20701</v>
      </c>
      <c r="E10" s="138" t="s">
        <v>403</v>
      </c>
      <c r="F10" s="139">
        <v>109.61000000000001</v>
      </c>
      <c r="G10" s="139">
        <v>91.01</v>
      </c>
      <c r="H10" s="139">
        <v>18.600000000000001</v>
      </c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404</v>
      </c>
      <c r="D11" s="137">
        <v>2070104</v>
      </c>
      <c r="E11" s="138" t="s">
        <v>405</v>
      </c>
      <c r="F11" s="139">
        <v>109.61000000000001</v>
      </c>
      <c r="G11" s="139">
        <v>91.01</v>
      </c>
      <c r="H11" s="139">
        <v>18.600000000000001</v>
      </c>
      <c r="I11" s="139"/>
      <c r="J11" s="138"/>
      <c r="K11" s="138"/>
    </row>
    <row r="12" spans="1:11" s="32" customFormat="1" ht="28.5" customHeight="1">
      <c r="A12" s="127"/>
      <c r="B12" s="127"/>
      <c r="C12" s="127"/>
      <c r="D12" s="33"/>
      <c r="E12" s="34"/>
      <c r="F12" s="35"/>
      <c r="G12" s="35"/>
      <c r="H12" s="35"/>
      <c r="I12" s="35"/>
      <c r="J12" s="34"/>
      <c r="K12" s="34"/>
    </row>
    <row r="13" spans="1:11" s="32" customFormat="1" ht="28.5" customHeight="1">
      <c r="A13" s="127"/>
      <c r="B13" s="127"/>
      <c r="C13" s="127"/>
      <c r="D13" s="33"/>
      <c r="E13" s="34"/>
      <c r="F13" s="35"/>
      <c r="G13" s="35"/>
      <c r="H13" s="35"/>
      <c r="I13" s="35"/>
      <c r="J13" s="34"/>
      <c r="K13" s="34"/>
    </row>
    <row r="14" spans="1:11" s="32" customFormat="1" ht="28.5" customHeight="1">
      <c r="A14" s="127"/>
      <c r="B14" s="127"/>
      <c r="C14" s="127"/>
      <c r="D14" s="33"/>
      <c r="E14" s="34"/>
      <c r="F14" s="35"/>
      <c r="G14" s="35"/>
      <c r="H14" s="35"/>
      <c r="I14" s="35"/>
      <c r="J14" s="34"/>
      <c r="K14" s="34"/>
    </row>
    <row r="15" spans="1:11" s="32" customFormat="1" ht="28.5" customHeight="1">
      <c r="A15" s="127"/>
      <c r="B15" s="127"/>
      <c r="C15" s="127"/>
      <c r="D15" s="33"/>
      <c r="E15" s="34"/>
      <c r="F15" s="35"/>
      <c r="G15" s="35"/>
      <c r="H15" s="35"/>
      <c r="I15" s="35"/>
      <c r="J15" s="34"/>
      <c r="K15" s="34"/>
    </row>
    <row r="16" spans="1:11" s="32" customFormat="1" ht="28.5" customHeight="1">
      <c r="A16" s="127"/>
      <c r="B16" s="127"/>
      <c r="C16" s="127"/>
      <c r="D16" s="33"/>
      <c r="E16" s="34"/>
      <c r="F16" s="35"/>
      <c r="G16" s="35"/>
      <c r="H16" s="35"/>
      <c r="I16" s="35"/>
      <c r="J16" s="34"/>
      <c r="K16" s="34"/>
    </row>
    <row r="17" spans="1:11" s="32" customFormat="1" ht="28.5" customHeight="1">
      <c r="A17" s="127"/>
      <c r="B17" s="127"/>
      <c r="C17" s="127"/>
      <c r="D17" s="33"/>
      <c r="E17" s="34"/>
      <c r="F17" s="35"/>
      <c r="G17" s="35"/>
      <c r="H17" s="35"/>
      <c r="I17" s="35"/>
      <c r="J17" s="34"/>
      <c r="K17" s="34"/>
    </row>
    <row r="18" spans="1:11" s="32" customFormat="1" ht="28.5" customHeight="1">
      <c r="A18" s="127"/>
      <c r="B18" s="127"/>
      <c r="C18" s="127"/>
      <c r="D18" s="33"/>
      <c r="E18" s="34"/>
      <c r="F18" s="35"/>
      <c r="G18" s="35"/>
      <c r="H18" s="35"/>
      <c r="I18" s="35"/>
      <c r="J18" s="34"/>
      <c r="K18" s="34"/>
    </row>
    <row r="19" spans="1:11" s="32" customFormat="1" ht="28.5" customHeight="1">
      <c r="A19" s="127"/>
      <c r="B19" s="127"/>
      <c r="C19" s="127"/>
      <c r="D19" s="33"/>
      <c r="E19" s="34"/>
      <c r="F19" s="35"/>
      <c r="G19" s="35"/>
      <c r="H19" s="35"/>
      <c r="I19" s="35"/>
      <c r="J19" s="34"/>
      <c r="K19" s="34"/>
    </row>
    <row r="20" spans="1:11" s="32" customFormat="1" ht="28.5" customHeight="1">
      <c r="A20" s="127"/>
      <c r="B20" s="127"/>
      <c r="C20" s="127"/>
      <c r="D20" s="33"/>
      <c r="E20" s="34"/>
      <c r="F20" s="35"/>
      <c r="G20" s="35"/>
      <c r="H20" s="35"/>
      <c r="I20" s="35"/>
      <c r="J20" s="34"/>
      <c r="K20" s="34"/>
    </row>
    <row r="21" spans="1:11" s="32" customFormat="1" ht="28.5" customHeight="1">
      <c r="A21" s="127"/>
      <c r="B21" s="127"/>
      <c r="C21" s="127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7"/>
      <c r="B22" s="127"/>
      <c r="C22" s="127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SUM(F9:F9)</f>
        <v>109.61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109.5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0.11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202</v>
      </c>
      <c r="E7" s="147" t="s">
        <v>397</v>
      </c>
      <c r="F7" s="146">
        <f t="shared" ref="F7:T7" si="1">SUM(F9:F9)</f>
        <v>109.61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109.5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0.11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202003</v>
      </c>
      <c r="E8" s="147" t="s">
        <v>397</v>
      </c>
      <c r="F8" s="146">
        <f t="shared" ref="F8:T8" si="2">SUM(F9:F9)</f>
        <v>109.61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109.5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0.11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1">
        <v>109.61</v>
      </c>
      <c r="G9" s="151"/>
      <c r="H9" s="151"/>
      <c r="I9" s="151"/>
      <c r="J9" s="151"/>
      <c r="K9" s="151">
        <v>109.5</v>
      </c>
      <c r="L9" s="151"/>
      <c r="M9" s="151"/>
      <c r="N9" s="151"/>
      <c r="O9" s="151">
        <v>0.11</v>
      </c>
      <c r="P9" s="151"/>
      <c r="Q9" s="151"/>
      <c r="R9" s="151"/>
      <c r="S9" s="151"/>
      <c r="T9" s="151"/>
    </row>
    <row r="10" spans="1:20" s="32" customFormat="1" ht="22.9" customHeight="1">
      <c r="A10" s="140"/>
      <c r="B10" s="140"/>
      <c r="C10" s="140"/>
      <c r="D10" s="36"/>
      <c r="E10" s="37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s="32" customFormat="1" ht="22.9" customHeight="1">
      <c r="A11" s="140"/>
      <c r="B11" s="140"/>
      <c r="C11" s="140"/>
      <c r="D11" s="36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s="32" customFormat="1" ht="22.9" customHeight="1">
      <c r="A12" s="140"/>
      <c r="B12" s="140"/>
      <c r="C12" s="140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s="32" customFormat="1" ht="22.9" customHeight="1">
      <c r="A13" s="140"/>
      <c r="B13" s="140"/>
      <c r="C13" s="140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SUM(F9:F9)</f>
        <v>109.61</v>
      </c>
      <c r="G6" s="146">
        <f t="shared" si="0"/>
        <v>91.01</v>
      </c>
      <c r="H6" s="146">
        <f t="shared" si="0"/>
        <v>83.22</v>
      </c>
      <c r="I6" s="146">
        <f t="shared" si="0"/>
        <v>7.68</v>
      </c>
      <c r="J6" s="146">
        <f t="shared" si="0"/>
        <v>0.11</v>
      </c>
      <c r="K6" s="146">
        <f t="shared" si="0"/>
        <v>18.600000000000001</v>
      </c>
      <c r="L6" s="146">
        <f t="shared" si="0"/>
        <v>0</v>
      </c>
      <c r="M6" s="146">
        <f t="shared" si="0"/>
        <v>18.600000000000001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202</v>
      </c>
      <c r="E7" s="147" t="s">
        <v>397</v>
      </c>
      <c r="F7" s="153">
        <f t="shared" ref="F7:U7" si="1">SUM(F9:F9)</f>
        <v>109.61</v>
      </c>
      <c r="G7" s="146">
        <f t="shared" si="1"/>
        <v>91.01</v>
      </c>
      <c r="H7" s="146">
        <f t="shared" si="1"/>
        <v>83.22</v>
      </c>
      <c r="I7" s="146">
        <f t="shared" si="1"/>
        <v>7.68</v>
      </c>
      <c r="J7" s="146">
        <f t="shared" si="1"/>
        <v>0.11</v>
      </c>
      <c r="K7" s="146">
        <f t="shared" si="1"/>
        <v>18.600000000000001</v>
      </c>
      <c r="L7" s="146">
        <f t="shared" si="1"/>
        <v>0</v>
      </c>
      <c r="M7" s="146">
        <f t="shared" si="1"/>
        <v>18.600000000000001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202003</v>
      </c>
      <c r="E8" s="147" t="s">
        <v>397</v>
      </c>
      <c r="F8" s="153">
        <f t="shared" ref="F8:U8" si="2">SUM(F9:F9)</f>
        <v>109.61</v>
      </c>
      <c r="G8" s="146">
        <f t="shared" si="2"/>
        <v>91.01</v>
      </c>
      <c r="H8" s="146">
        <f t="shared" si="2"/>
        <v>83.22</v>
      </c>
      <c r="I8" s="146">
        <f t="shared" si="2"/>
        <v>7.68</v>
      </c>
      <c r="J8" s="146">
        <f t="shared" si="2"/>
        <v>0.11</v>
      </c>
      <c r="K8" s="146">
        <f t="shared" si="2"/>
        <v>18.600000000000001</v>
      </c>
      <c r="L8" s="146">
        <f t="shared" si="2"/>
        <v>0</v>
      </c>
      <c r="M8" s="146">
        <f t="shared" si="2"/>
        <v>18.600000000000001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404</v>
      </c>
      <c r="D9" s="149">
        <v>202003</v>
      </c>
      <c r="E9" s="150" t="s">
        <v>405</v>
      </c>
      <c r="F9" s="154">
        <v>109.61</v>
      </c>
      <c r="G9" s="151">
        <f>SUM(H9:J9)</f>
        <v>91.01</v>
      </c>
      <c r="H9" s="151">
        <v>83.22</v>
      </c>
      <c r="I9" s="151">
        <v>7.68</v>
      </c>
      <c r="J9" s="151">
        <v>0.11</v>
      </c>
      <c r="K9" s="151">
        <f>SUM(L9:U9)</f>
        <v>18.600000000000001</v>
      </c>
      <c r="L9" s="151"/>
      <c r="M9" s="151">
        <v>18.600000000000001</v>
      </c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0"/>
      <c r="B10" s="140"/>
      <c r="C10" s="140"/>
      <c r="D10" s="36"/>
      <c r="E10" s="37"/>
      <c r="F10" s="4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s="32" customFormat="1" ht="22.9" customHeight="1">
      <c r="A11" s="140"/>
      <c r="B11" s="140"/>
      <c r="C11" s="140"/>
      <c r="D11" s="36"/>
      <c r="E11" s="37"/>
      <c r="F11" s="40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s="32" customFormat="1" ht="22.9" customHeight="1">
      <c r="A12" s="140"/>
      <c r="B12" s="140"/>
      <c r="C12" s="140"/>
      <c r="D12" s="36"/>
      <c r="E12" s="37"/>
      <c r="F12" s="4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1" s="32" customFormat="1" ht="22.9" customHeight="1">
      <c r="A13" s="140"/>
      <c r="B13" s="140"/>
      <c r="C13" s="140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109.61</v>
      </c>
      <c r="C6" s="11" t="s">
        <v>193</v>
      </c>
      <c r="D6" s="17">
        <f>SUM(D7:D36)</f>
        <v>109.61</v>
      </c>
    </row>
    <row r="7" spans="1:4" ht="20.25" customHeight="1">
      <c r="A7" s="78" t="s">
        <v>194</v>
      </c>
      <c r="B7" s="12">
        <f>SUM(B8:B9)</f>
        <v>109.61</v>
      </c>
      <c r="C7" s="78" t="s">
        <v>38</v>
      </c>
      <c r="D7" s="14"/>
    </row>
    <row r="8" spans="1:4" ht="20.25" customHeight="1">
      <c r="A8" s="78" t="s">
        <v>195</v>
      </c>
      <c r="B8" s="12">
        <v>109.61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>
        <v>109.61</v>
      </c>
    </row>
    <row r="14" spans="1:4" ht="20.25" customHeight="1">
      <c r="A14" s="78" t="s">
        <v>194</v>
      </c>
      <c r="B14" s="12"/>
      <c r="C14" s="78" t="s">
        <v>66</v>
      </c>
      <c r="D14" s="14"/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/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/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109.61</v>
      </c>
      <c r="C40" s="73" t="s">
        <v>202</v>
      </c>
      <c r="D40" s="17">
        <f>SUM(D38,D6)</f>
        <v>109.61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SUMPRODUCT(($C$10:$C$12&lt;&gt;"")*F10:F12)</f>
        <v>109.61000000000001</v>
      </c>
      <c r="G7" s="164">
        <f t="shared" si="0"/>
        <v>83.33</v>
      </c>
      <c r="H7" s="164">
        <f t="shared" si="0"/>
        <v>83.22</v>
      </c>
      <c r="I7" s="164">
        <f t="shared" si="0"/>
        <v>0.11</v>
      </c>
      <c r="J7" s="164">
        <f t="shared" si="0"/>
        <v>7.68</v>
      </c>
      <c r="K7" s="164">
        <f t="shared" si="0"/>
        <v>18.600000000000001</v>
      </c>
    </row>
    <row r="8" spans="1:11" ht="22.9" customHeight="1">
      <c r="A8" s="162"/>
      <c r="B8" s="162"/>
      <c r="C8" s="162"/>
      <c r="D8" s="165">
        <v>202</v>
      </c>
      <c r="E8" s="165" t="s">
        <v>397</v>
      </c>
      <c r="F8" s="164">
        <f t="shared" ref="F8:K8" si="1">SUMPRODUCT(($C$10:$C$12&lt;&gt;"")*F10:F12)</f>
        <v>109.61000000000001</v>
      </c>
      <c r="G8" s="164">
        <f t="shared" si="1"/>
        <v>83.33</v>
      </c>
      <c r="H8" s="164">
        <f t="shared" si="1"/>
        <v>83.22</v>
      </c>
      <c r="I8" s="164">
        <f t="shared" si="1"/>
        <v>0.11</v>
      </c>
      <c r="J8" s="164">
        <f t="shared" si="1"/>
        <v>7.68</v>
      </c>
      <c r="K8" s="164">
        <f t="shared" si="1"/>
        <v>18.600000000000001</v>
      </c>
    </row>
    <row r="9" spans="1:11" ht="22.9" customHeight="1">
      <c r="A9" s="162"/>
      <c r="B9" s="162"/>
      <c r="C9" s="162"/>
      <c r="D9" s="166">
        <v>202003</v>
      </c>
      <c r="E9" s="166" t="s">
        <v>397</v>
      </c>
      <c r="F9" s="164">
        <f t="shared" ref="F9:K9" si="2">SUMPRODUCT(($C$10:$C$12&lt;&gt;"")*F10:F12)</f>
        <v>109.61000000000001</v>
      </c>
      <c r="G9" s="164">
        <f t="shared" si="2"/>
        <v>83.33</v>
      </c>
      <c r="H9" s="164">
        <f t="shared" si="2"/>
        <v>83.22</v>
      </c>
      <c r="I9" s="164">
        <f t="shared" si="2"/>
        <v>0.11</v>
      </c>
      <c r="J9" s="164">
        <f t="shared" si="2"/>
        <v>7.68</v>
      </c>
      <c r="K9" s="164">
        <f t="shared" si="2"/>
        <v>18.600000000000001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207</v>
      </c>
      <c r="E10" s="168" t="s">
        <v>401</v>
      </c>
      <c r="F10" s="169">
        <v>109.61000000000001</v>
      </c>
      <c r="G10" s="169">
        <v>83.33</v>
      </c>
      <c r="H10" s="169">
        <v>83.22</v>
      </c>
      <c r="I10" s="169">
        <v>0.11</v>
      </c>
      <c r="J10" s="169">
        <v>7.68</v>
      </c>
      <c r="K10" s="169">
        <v>18.600000000000001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20701</v>
      </c>
      <c r="E11" s="168" t="s">
        <v>403</v>
      </c>
      <c r="F11" s="169">
        <v>109.61000000000001</v>
      </c>
      <c r="G11" s="169">
        <v>83.33</v>
      </c>
      <c r="H11" s="169">
        <v>83.22</v>
      </c>
      <c r="I11" s="169">
        <v>0.11</v>
      </c>
      <c r="J11" s="169">
        <v>7.68</v>
      </c>
      <c r="K11" s="169">
        <v>18.600000000000001</v>
      </c>
    </row>
    <row r="12" spans="1:11" s="41" customFormat="1" ht="22.9" customHeight="1">
      <c r="A12" s="167" t="s">
        <v>399</v>
      </c>
      <c r="B12" s="167" t="s">
        <v>402</v>
      </c>
      <c r="C12" s="167" t="s">
        <v>404</v>
      </c>
      <c r="D12" s="168">
        <v>2070104</v>
      </c>
      <c r="E12" s="168" t="s">
        <v>405</v>
      </c>
      <c r="F12" s="169">
        <v>109.61000000000001</v>
      </c>
      <c r="G12" s="169">
        <v>83.33</v>
      </c>
      <c r="H12" s="169">
        <v>83.22</v>
      </c>
      <c r="I12" s="169">
        <v>0.11</v>
      </c>
      <c r="J12" s="169">
        <v>7.68</v>
      </c>
      <c r="K12" s="169">
        <v>18.600000000000001</v>
      </c>
    </row>
    <row r="13" spans="1:11" s="41" customFormat="1" ht="22.9" customHeight="1">
      <c r="A13" s="157"/>
      <c r="B13" s="157"/>
      <c r="C13" s="157"/>
      <c r="D13" s="26"/>
      <c r="E13" s="26"/>
      <c r="F13" s="39"/>
      <c r="G13" s="39"/>
      <c r="H13" s="39"/>
      <c r="I13" s="39"/>
      <c r="J13" s="39"/>
      <c r="K13" s="39"/>
    </row>
    <row r="14" spans="1:11" s="41" customFormat="1" ht="22.9" customHeight="1">
      <c r="A14" s="157"/>
      <c r="B14" s="157"/>
      <c r="C14" s="157"/>
      <c r="D14" s="26"/>
      <c r="E14" s="26"/>
      <c r="F14" s="39"/>
      <c r="G14" s="39"/>
      <c r="H14" s="39"/>
      <c r="I14" s="39"/>
      <c r="J14" s="39"/>
      <c r="K14" s="39"/>
    </row>
    <row r="15" spans="1:11" s="41" customFormat="1" ht="22.9" customHeight="1">
      <c r="A15" s="157"/>
      <c r="B15" s="157"/>
      <c r="C15" s="157"/>
      <c r="D15" s="26"/>
      <c r="E15" s="26"/>
      <c r="F15" s="39"/>
      <c r="G15" s="39"/>
      <c r="H15" s="39"/>
      <c r="I15" s="39"/>
      <c r="J15" s="39"/>
      <c r="K15" s="39"/>
    </row>
    <row r="16" spans="1:11" s="41" customFormat="1" ht="22.9" customHeight="1">
      <c r="A16" s="157"/>
      <c r="B16" s="157"/>
      <c r="C16" s="157"/>
      <c r="D16" s="26"/>
      <c r="E16" s="26"/>
      <c r="F16" s="39"/>
      <c r="G16" s="39"/>
      <c r="H16" s="39"/>
      <c r="I16" s="39"/>
      <c r="J16" s="39"/>
      <c r="K16" s="39"/>
    </row>
    <row r="17" spans="1:11" s="41" customFormat="1" ht="22.9" customHeight="1">
      <c r="A17" s="157"/>
      <c r="B17" s="157"/>
      <c r="C17" s="157"/>
      <c r="D17" s="26"/>
      <c r="E17" s="26"/>
      <c r="F17" s="39"/>
      <c r="G17" s="39"/>
      <c r="H17" s="39"/>
      <c r="I17" s="39"/>
      <c r="J17" s="39"/>
      <c r="K17" s="39"/>
    </row>
    <row r="18" spans="1:11" s="41" customFormat="1" ht="22.9" customHeight="1">
      <c r="A18" s="157"/>
      <c r="B18" s="157"/>
      <c r="C18" s="157"/>
      <c r="D18" s="26"/>
      <c r="E18" s="26"/>
      <c r="F18" s="39"/>
      <c r="G18" s="39"/>
      <c r="H18" s="39"/>
      <c r="I18" s="39"/>
      <c r="J18" s="39"/>
      <c r="K18" s="39"/>
    </row>
    <row r="19" spans="1:11" s="41" customFormat="1" ht="22.9" customHeight="1">
      <c r="A19" s="157"/>
      <c r="B19" s="157"/>
      <c r="C19" s="157"/>
      <c r="D19" s="26"/>
      <c r="E19" s="26"/>
      <c r="F19" s="39"/>
      <c r="G19" s="39"/>
      <c r="H19" s="39"/>
      <c r="I19" s="39"/>
      <c r="J19" s="39"/>
      <c r="K19" s="39"/>
    </row>
    <row r="20" spans="1:11" s="41" customFormat="1" ht="22.9" customHeight="1">
      <c r="A20" s="157"/>
      <c r="B20" s="157"/>
      <c r="C20" s="157"/>
      <c r="D20" s="26"/>
      <c r="E20" s="26"/>
      <c r="F20" s="39"/>
      <c r="G20" s="39"/>
      <c r="H20" s="39"/>
      <c r="I20" s="39"/>
      <c r="J20" s="39"/>
      <c r="K20" s="39"/>
    </row>
    <row r="21" spans="1:11" s="41" customFormat="1" ht="22.9" customHeight="1">
      <c r="A21" s="157"/>
      <c r="B21" s="157"/>
      <c r="C21" s="157"/>
      <c r="D21" s="26"/>
      <c r="E21" s="26"/>
      <c r="F21" s="39"/>
      <c r="G21" s="39"/>
      <c r="H21" s="39"/>
      <c r="I21" s="39"/>
      <c r="J21" s="39"/>
      <c r="K21" s="39"/>
    </row>
    <row r="22" spans="1:11" s="41" customFormat="1" ht="22.9" customHeight="1">
      <c r="A22" s="157"/>
      <c r="B22" s="157"/>
      <c r="C22" s="157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7"/>
      <c r="B23" s="157"/>
      <c r="C23" s="157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2024-03-25T12:36:54Z</dcterms:modified>
</cp:coreProperties>
</file>